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loneamerica-my.sharepoint.com/personal/jim_ziegler_oneamerica_com/Documents/Desktop/"/>
    </mc:Choice>
  </mc:AlternateContent>
  <xr:revisionPtr revIDLastSave="2129" documentId="11_126188E92E1DFD4EE55A6867723AA327ED941110" xr6:coauthVersionLast="47" xr6:coauthVersionMax="47" xr10:uidLastSave="{2230B2B8-E551-407B-8D44-FD608836F5FE}"/>
  <bookViews>
    <workbookView xWindow="-110" yWindow="-110" windowWidth="19420" windowHeight="10420" activeTab="3" xr2:uid="{00000000-000D-0000-FFFF-FFFF00000000}"/>
  </bookViews>
  <sheets>
    <sheet name="Game" sheetId="19" r:id="rId1"/>
    <sheet name="Season" sheetId="24" r:id="rId2"/>
    <sheet name="Career" sheetId="25" r:id="rId3"/>
    <sheet name="Totals" sheetId="2" r:id="rId4"/>
    <sheet name="2023" sheetId="27" r:id="rId5"/>
    <sheet name="2022" sheetId="26" r:id="rId6"/>
    <sheet name="2021" sheetId="23" r:id="rId7"/>
    <sheet name="2020" sheetId="21" r:id="rId8"/>
    <sheet name="2019" sheetId="17" r:id="rId9"/>
    <sheet name="2018" sheetId="16" r:id="rId10"/>
    <sheet name="2017" sheetId="15" r:id="rId11"/>
    <sheet name="2016" sheetId="14" r:id="rId12"/>
    <sheet name="2015" sheetId="10" r:id="rId13"/>
    <sheet name="2014" sheetId="1" r:id="rId14"/>
    <sheet name="2013" sheetId="4" r:id="rId15"/>
    <sheet name="2012" sheetId="7" r:id="rId16"/>
    <sheet name="2011" sheetId="8" r:id="rId17"/>
    <sheet name="2010" sheetId="6" r:id="rId18"/>
    <sheet name="2009" sheetId="9" r:id="rId19"/>
    <sheet name="2008" sheetId="12" r:id="rId20"/>
    <sheet name="2007" sheetId="13" r:id="rId21"/>
    <sheet name="2006" sheetId="18" r:id="rId22"/>
    <sheet name="2005" sheetId="20" r:id="rId23"/>
    <sheet name="2004" sheetId="22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71" i="2" l="1"/>
  <c r="X171" i="2"/>
  <c r="W171" i="2"/>
  <c r="V171" i="2"/>
  <c r="U171" i="2"/>
  <c r="T171" i="2"/>
  <c r="S171" i="2"/>
  <c r="Y169" i="2"/>
  <c r="X169" i="2"/>
  <c r="W169" i="2"/>
  <c r="V169" i="2"/>
  <c r="U169" i="2"/>
  <c r="T169" i="2"/>
  <c r="S169" i="2"/>
  <c r="Y168" i="2"/>
  <c r="X168" i="2"/>
  <c r="W168" i="2"/>
  <c r="V168" i="2"/>
  <c r="U168" i="2"/>
  <c r="T168" i="2"/>
  <c r="S168" i="2"/>
  <c r="Y167" i="2"/>
  <c r="X167" i="2"/>
  <c r="W167" i="2"/>
  <c r="V167" i="2"/>
  <c r="U167" i="2"/>
  <c r="T167" i="2"/>
  <c r="S167" i="2"/>
  <c r="Y166" i="2"/>
  <c r="X166" i="2"/>
  <c r="W166" i="2"/>
  <c r="V166" i="2"/>
  <c r="U166" i="2"/>
  <c r="T166" i="2"/>
  <c r="S166" i="2"/>
  <c r="Y165" i="2"/>
  <c r="X165" i="2"/>
  <c r="W165" i="2"/>
  <c r="V165" i="2"/>
  <c r="U165" i="2"/>
  <c r="T165" i="2"/>
  <c r="S165" i="2"/>
  <c r="Y164" i="2"/>
  <c r="X164" i="2"/>
  <c r="W164" i="2"/>
  <c r="V164" i="2"/>
  <c r="U164" i="2"/>
  <c r="T164" i="2"/>
  <c r="S164" i="2"/>
  <c r="Y163" i="2"/>
  <c r="X163" i="2"/>
  <c r="W163" i="2"/>
  <c r="V163" i="2"/>
  <c r="U163" i="2"/>
  <c r="T163" i="2"/>
  <c r="S163" i="2"/>
  <c r="Y162" i="2"/>
  <c r="X162" i="2"/>
  <c r="W162" i="2"/>
  <c r="V162" i="2"/>
  <c r="U162" i="2"/>
  <c r="T162" i="2"/>
  <c r="S162" i="2"/>
  <c r="Y161" i="2"/>
  <c r="X161" i="2"/>
  <c r="W161" i="2"/>
  <c r="V161" i="2"/>
  <c r="U161" i="2"/>
  <c r="T161" i="2"/>
  <c r="S161" i="2"/>
  <c r="Y160" i="2"/>
  <c r="X160" i="2"/>
  <c r="W160" i="2"/>
  <c r="V160" i="2"/>
  <c r="U160" i="2"/>
  <c r="T160" i="2"/>
  <c r="S160" i="2"/>
  <c r="Y159" i="2"/>
  <c r="X159" i="2"/>
  <c r="W159" i="2"/>
  <c r="V159" i="2"/>
  <c r="U159" i="2"/>
  <c r="T159" i="2"/>
  <c r="S159" i="2"/>
  <c r="Y158" i="2"/>
  <c r="X158" i="2"/>
  <c r="W158" i="2"/>
  <c r="V158" i="2"/>
  <c r="U158" i="2"/>
  <c r="T158" i="2"/>
  <c r="S158" i="2"/>
  <c r="Y157" i="2"/>
  <c r="X157" i="2"/>
  <c r="W157" i="2"/>
  <c r="V157" i="2"/>
  <c r="U157" i="2"/>
  <c r="T157" i="2"/>
  <c r="S157" i="2"/>
  <c r="Y156" i="2"/>
  <c r="X156" i="2"/>
  <c r="W156" i="2"/>
  <c r="V156" i="2"/>
  <c r="U156" i="2"/>
  <c r="T156" i="2"/>
  <c r="S156" i="2"/>
  <c r="Y155" i="2"/>
  <c r="X155" i="2"/>
  <c r="W155" i="2"/>
  <c r="V155" i="2"/>
  <c r="U155" i="2"/>
  <c r="T155" i="2"/>
  <c r="S155" i="2"/>
  <c r="Y154" i="2"/>
  <c r="X154" i="2"/>
  <c r="W154" i="2"/>
  <c r="V154" i="2"/>
  <c r="U154" i="2"/>
  <c r="T154" i="2"/>
  <c r="S154" i="2"/>
  <c r="Y153" i="2"/>
  <c r="X153" i="2"/>
  <c r="W153" i="2"/>
  <c r="V153" i="2"/>
  <c r="U153" i="2"/>
  <c r="T153" i="2"/>
  <c r="S153" i="2"/>
  <c r="Y152" i="2"/>
  <c r="X152" i="2"/>
  <c r="W152" i="2"/>
  <c r="V152" i="2"/>
  <c r="U152" i="2"/>
  <c r="T152" i="2"/>
  <c r="S152" i="2"/>
  <c r="Y151" i="2"/>
  <c r="X151" i="2"/>
  <c r="W151" i="2"/>
  <c r="V151" i="2"/>
  <c r="U151" i="2"/>
  <c r="T151" i="2"/>
  <c r="S151" i="2"/>
  <c r="Y150" i="2"/>
  <c r="X150" i="2"/>
  <c r="W150" i="2"/>
  <c r="V150" i="2"/>
  <c r="U150" i="2"/>
  <c r="T150" i="2"/>
  <c r="S150" i="2"/>
  <c r="Y149" i="2"/>
  <c r="X149" i="2"/>
  <c r="W149" i="2"/>
  <c r="V149" i="2"/>
  <c r="U149" i="2"/>
  <c r="T149" i="2"/>
  <c r="S149" i="2"/>
  <c r="Y148" i="2"/>
  <c r="X148" i="2"/>
  <c r="W148" i="2"/>
  <c r="V148" i="2"/>
  <c r="U148" i="2"/>
  <c r="T148" i="2"/>
  <c r="S148" i="2"/>
  <c r="Y147" i="2"/>
  <c r="X147" i="2"/>
  <c r="W147" i="2"/>
  <c r="V147" i="2"/>
  <c r="U147" i="2"/>
  <c r="T147" i="2"/>
  <c r="S147" i="2"/>
  <c r="Y146" i="2"/>
  <c r="X146" i="2"/>
  <c r="W146" i="2"/>
  <c r="V146" i="2"/>
  <c r="U146" i="2"/>
  <c r="T146" i="2"/>
  <c r="S146" i="2"/>
  <c r="Y145" i="2"/>
  <c r="X145" i="2"/>
  <c r="W145" i="2"/>
  <c r="V145" i="2"/>
  <c r="U145" i="2"/>
  <c r="T145" i="2"/>
  <c r="S145" i="2"/>
  <c r="Y144" i="2"/>
  <c r="X144" i="2"/>
  <c r="W144" i="2"/>
  <c r="V144" i="2"/>
  <c r="U144" i="2"/>
  <c r="T144" i="2"/>
  <c r="S144" i="2"/>
  <c r="Y143" i="2"/>
  <c r="X143" i="2"/>
  <c r="W143" i="2"/>
  <c r="V143" i="2"/>
  <c r="U143" i="2"/>
  <c r="T143" i="2"/>
  <c r="S143" i="2"/>
  <c r="Y142" i="2"/>
  <c r="X142" i="2"/>
  <c r="W142" i="2"/>
  <c r="V142" i="2"/>
  <c r="U142" i="2"/>
  <c r="T142" i="2"/>
  <c r="S142" i="2"/>
  <c r="Y141" i="2"/>
  <c r="X141" i="2"/>
  <c r="W141" i="2"/>
  <c r="V141" i="2"/>
  <c r="U141" i="2"/>
  <c r="T141" i="2"/>
  <c r="S141" i="2"/>
  <c r="Y140" i="2"/>
  <c r="X140" i="2"/>
  <c r="W140" i="2"/>
  <c r="V140" i="2"/>
  <c r="U140" i="2"/>
  <c r="T140" i="2"/>
  <c r="S140" i="2"/>
  <c r="Y139" i="2"/>
  <c r="X139" i="2"/>
  <c r="W139" i="2"/>
  <c r="V139" i="2"/>
  <c r="U139" i="2"/>
  <c r="T139" i="2"/>
  <c r="S139" i="2"/>
  <c r="Y138" i="2"/>
  <c r="X138" i="2"/>
  <c r="W138" i="2"/>
  <c r="V138" i="2"/>
  <c r="U138" i="2"/>
  <c r="T138" i="2"/>
  <c r="S138" i="2"/>
  <c r="Y137" i="2"/>
  <c r="X137" i="2"/>
  <c r="W137" i="2"/>
  <c r="V137" i="2"/>
  <c r="U137" i="2"/>
  <c r="T137" i="2"/>
  <c r="S137" i="2"/>
  <c r="Y136" i="2"/>
  <c r="X136" i="2"/>
  <c r="W136" i="2"/>
  <c r="V136" i="2"/>
  <c r="U136" i="2"/>
  <c r="T136" i="2"/>
  <c r="S136" i="2"/>
  <c r="Y135" i="2"/>
  <c r="X135" i="2"/>
  <c r="W135" i="2"/>
  <c r="V135" i="2"/>
  <c r="U135" i="2"/>
  <c r="T135" i="2"/>
  <c r="S135" i="2"/>
  <c r="Y134" i="2"/>
  <c r="X134" i="2"/>
  <c r="W134" i="2"/>
  <c r="V134" i="2"/>
  <c r="U134" i="2"/>
  <c r="T134" i="2"/>
  <c r="S134" i="2"/>
  <c r="Y133" i="2"/>
  <c r="X133" i="2"/>
  <c r="W133" i="2"/>
  <c r="V133" i="2"/>
  <c r="U133" i="2"/>
  <c r="T133" i="2"/>
  <c r="S133" i="2"/>
  <c r="Y132" i="2"/>
  <c r="X132" i="2"/>
  <c r="W132" i="2"/>
  <c r="V132" i="2"/>
  <c r="U132" i="2"/>
  <c r="T132" i="2"/>
  <c r="S132" i="2"/>
  <c r="Y131" i="2"/>
  <c r="X131" i="2"/>
  <c r="W131" i="2"/>
  <c r="V131" i="2"/>
  <c r="U131" i="2"/>
  <c r="T131" i="2"/>
  <c r="S131" i="2"/>
  <c r="Y130" i="2"/>
  <c r="X130" i="2"/>
  <c r="W130" i="2"/>
  <c r="V130" i="2"/>
  <c r="U130" i="2"/>
  <c r="T130" i="2"/>
  <c r="S130" i="2"/>
  <c r="Y129" i="2"/>
  <c r="X129" i="2"/>
  <c r="W129" i="2"/>
  <c r="V129" i="2"/>
  <c r="U129" i="2"/>
  <c r="T129" i="2"/>
  <c r="S129" i="2"/>
  <c r="Y128" i="2"/>
  <c r="X128" i="2"/>
  <c r="W128" i="2"/>
  <c r="V128" i="2"/>
  <c r="U128" i="2"/>
  <c r="T128" i="2"/>
  <c r="S128" i="2"/>
  <c r="Y127" i="2"/>
  <c r="X127" i="2"/>
  <c r="W127" i="2"/>
  <c r="V127" i="2"/>
  <c r="U127" i="2"/>
  <c r="T127" i="2"/>
  <c r="S127" i="2"/>
  <c r="Y126" i="2"/>
  <c r="X126" i="2"/>
  <c r="W126" i="2"/>
  <c r="V126" i="2"/>
  <c r="U126" i="2"/>
  <c r="T126" i="2"/>
  <c r="S126" i="2"/>
  <c r="Y125" i="2"/>
  <c r="X125" i="2"/>
  <c r="W125" i="2"/>
  <c r="V125" i="2"/>
  <c r="U125" i="2"/>
  <c r="T125" i="2"/>
  <c r="S125" i="2"/>
  <c r="Y124" i="2"/>
  <c r="X124" i="2"/>
  <c r="W124" i="2"/>
  <c r="V124" i="2"/>
  <c r="U124" i="2"/>
  <c r="T124" i="2"/>
  <c r="S124" i="2"/>
  <c r="Y123" i="2"/>
  <c r="X123" i="2"/>
  <c r="W123" i="2"/>
  <c r="V123" i="2"/>
  <c r="U123" i="2"/>
  <c r="T123" i="2"/>
  <c r="S123" i="2"/>
  <c r="Y122" i="2"/>
  <c r="X122" i="2"/>
  <c r="W122" i="2"/>
  <c r="V122" i="2"/>
  <c r="U122" i="2"/>
  <c r="T122" i="2"/>
  <c r="S122" i="2"/>
  <c r="Y121" i="2"/>
  <c r="X121" i="2"/>
  <c r="W121" i="2"/>
  <c r="V121" i="2"/>
  <c r="U121" i="2"/>
  <c r="T121" i="2"/>
  <c r="S121" i="2"/>
  <c r="Y120" i="2"/>
  <c r="X120" i="2"/>
  <c r="W120" i="2"/>
  <c r="V120" i="2"/>
  <c r="U120" i="2"/>
  <c r="T120" i="2"/>
  <c r="S120" i="2"/>
  <c r="Y119" i="2"/>
  <c r="X119" i="2"/>
  <c r="W119" i="2"/>
  <c r="V119" i="2"/>
  <c r="U119" i="2"/>
  <c r="T119" i="2"/>
  <c r="S119" i="2"/>
  <c r="Y118" i="2"/>
  <c r="X118" i="2"/>
  <c r="W118" i="2"/>
  <c r="V118" i="2"/>
  <c r="U118" i="2"/>
  <c r="T118" i="2"/>
  <c r="S118" i="2"/>
  <c r="Y117" i="2"/>
  <c r="X117" i="2"/>
  <c r="W117" i="2"/>
  <c r="V117" i="2"/>
  <c r="U117" i="2"/>
  <c r="T117" i="2"/>
  <c r="S117" i="2"/>
  <c r="Y116" i="2"/>
  <c r="X116" i="2"/>
  <c r="W116" i="2"/>
  <c r="V116" i="2"/>
  <c r="U116" i="2"/>
  <c r="T116" i="2"/>
  <c r="S116" i="2"/>
  <c r="Y115" i="2"/>
  <c r="X115" i="2"/>
  <c r="W115" i="2"/>
  <c r="V115" i="2"/>
  <c r="U115" i="2"/>
  <c r="T115" i="2"/>
  <c r="S115" i="2"/>
  <c r="Y114" i="2"/>
  <c r="X114" i="2"/>
  <c r="W114" i="2"/>
  <c r="V114" i="2"/>
  <c r="U114" i="2"/>
  <c r="T114" i="2"/>
  <c r="S114" i="2"/>
  <c r="Y113" i="2"/>
  <c r="X113" i="2"/>
  <c r="W113" i="2"/>
  <c r="V113" i="2"/>
  <c r="U113" i="2"/>
  <c r="T113" i="2"/>
  <c r="S113" i="2"/>
  <c r="Y112" i="2"/>
  <c r="X112" i="2"/>
  <c r="W112" i="2"/>
  <c r="V112" i="2"/>
  <c r="U112" i="2"/>
  <c r="T112" i="2"/>
  <c r="S112" i="2"/>
  <c r="Y111" i="2"/>
  <c r="X111" i="2"/>
  <c r="W111" i="2"/>
  <c r="V111" i="2"/>
  <c r="U111" i="2"/>
  <c r="T111" i="2"/>
  <c r="S111" i="2"/>
  <c r="Y110" i="2"/>
  <c r="X110" i="2"/>
  <c r="W110" i="2"/>
  <c r="V110" i="2"/>
  <c r="U110" i="2"/>
  <c r="T110" i="2"/>
  <c r="S110" i="2"/>
  <c r="Y109" i="2"/>
  <c r="X109" i="2"/>
  <c r="W109" i="2"/>
  <c r="V109" i="2"/>
  <c r="U109" i="2"/>
  <c r="T109" i="2"/>
  <c r="S109" i="2"/>
  <c r="Y108" i="2"/>
  <c r="X108" i="2"/>
  <c r="W108" i="2"/>
  <c r="V108" i="2"/>
  <c r="U108" i="2"/>
  <c r="T108" i="2"/>
  <c r="S108" i="2"/>
  <c r="Y107" i="2"/>
  <c r="X107" i="2"/>
  <c r="W107" i="2"/>
  <c r="V107" i="2"/>
  <c r="U107" i="2"/>
  <c r="T107" i="2"/>
  <c r="S107" i="2"/>
  <c r="Y106" i="2"/>
  <c r="X106" i="2"/>
  <c r="W106" i="2"/>
  <c r="V106" i="2"/>
  <c r="U106" i="2"/>
  <c r="T106" i="2"/>
  <c r="S106" i="2"/>
  <c r="Y105" i="2"/>
  <c r="X105" i="2"/>
  <c r="W105" i="2"/>
  <c r="V105" i="2"/>
  <c r="U105" i="2"/>
  <c r="T105" i="2"/>
  <c r="S105" i="2"/>
  <c r="Y104" i="2"/>
  <c r="X104" i="2"/>
  <c r="W104" i="2"/>
  <c r="V104" i="2"/>
  <c r="U104" i="2"/>
  <c r="T104" i="2"/>
  <c r="S104" i="2"/>
  <c r="Y103" i="2"/>
  <c r="X103" i="2"/>
  <c r="W103" i="2"/>
  <c r="V103" i="2"/>
  <c r="U103" i="2"/>
  <c r="T103" i="2"/>
  <c r="S103" i="2"/>
  <c r="Y102" i="2"/>
  <c r="X102" i="2"/>
  <c r="W102" i="2"/>
  <c r="V102" i="2"/>
  <c r="U102" i="2"/>
  <c r="T102" i="2"/>
  <c r="S102" i="2"/>
  <c r="Y101" i="2"/>
  <c r="X101" i="2"/>
  <c r="W101" i="2"/>
  <c r="V101" i="2"/>
  <c r="U101" i="2"/>
  <c r="T101" i="2"/>
  <c r="S101" i="2"/>
  <c r="Y100" i="2"/>
  <c r="X100" i="2"/>
  <c r="W100" i="2"/>
  <c r="V100" i="2"/>
  <c r="U100" i="2"/>
  <c r="T100" i="2"/>
  <c r="S100" i="2"/>
  <c r="Y99" i="2"/>
  <c r="X99" i="2"/>
  <c r="W99" i="2"/>
  <c r="V99" i="2"/>
  <c r="U99" i="2"/>
  <c r="T99" i="2"/>
  <c r="S99" i="2"/>
  <c r="Y98" i="2"/>
  <c r="X98" i="2"/>
  <c r="W98" i="2"/>
  <c r="V98" i="2"/>
  <c r="U98" i="2"/>
  <c r="T98" i="2"/>
  <c r="S98" i="2"/>
  <c r="Y97" i="2"/>
  <c r="X97" i="2"/>
  <c r="W97" i="2"/>
  <c r="V97" i="2"/>
  <c r="U97" i="2"/>
  <c r="T97" i="2"/>
  <c r="S97" i="2"/>
  <c r="Y96" i="2"/>
  <c r="X96" i="2"/>
  <c r="W96" i="2"/>
  <c r="V96" i="2"/>
  <c r="U96" i="2"/>
  <c r="T96" i="2"/>
  <c r="S96" i="2"/>
  <c r="Y95" i="2"/>
  <c r="X95" i="2"/>
  <c r="W95" i="2"/>
  <c r="V95" i="2"/>
  <c r="U95" i="2"/>
  <c r="T95" i="2"/>
  <c r="S95" i="2"/>
  <c r="Y94" i="2"/>
  <c r="X94" i="2"/>
  <c r="W94" i="2"/>
  <c r="V94" i="2"/>
  <c r="U94" i="2"/>
  <c r="T94" i="2"/>
  <c r="S94" i="2"/>
  <c r="Y93" i="2"/>
  <c r="X93" i="2"/>
  <c r="W93" i="2"/>
  <c r="V93" i="2"/>
  <c r="U93" i="2"/>
  <c r="T93" i="2"/>
  <c r="S93" i="2"/>
  <c r="Y92" i="2"/>
  <c r="X92" i="2"/>
  <c r="W92" i="2"/>
  <c r="V92" i="2"/>
  <c r="U92" i="2"/>
  <c r="T92" i="2"/>
  <c r="S92" i="2"/>
  <c r="Y91" i="2"/>
  <c r="X91" i="2"/>
  <c r="W91" i="2"/>
  <c r="V91" i="2"/>
  <c r="U91" i="2"/>
  <c r="T91" i="2"/>
  <c r="S91" i="2"/>
  <c r="Y90" i="2"/>
  <c r="X90" i="2"/>
  <c r="W90" i="2"/>
  <c r="V90" i="2"/>
  <c r="U90" i="2"/>
  <c r="T90" i="2"/>
  <c r="S90" i="2"/>
  <c r="Y89" i="2"/>
  <c r="X89" i="2"/>
  <c r="W89" i="2"/>
  <c r="V89" i="2"/>
  <c r="U89" i="2"/>
  <c r="T89" i="2"/>
  <c r="S89" i="2"/>
  <c r="Y88" i="2"/>
  <c r="X88" i="2"/>
  <c r="W88" i="2"/>
  <c r="V88" i="2"/>
  <c r="U88" i="2"/>
  <c r="T88" i="2"/>
  <c r="S88" i="2"/>
  <c r="Y87" i="2"/>
  <c r="X87" i="2"/>
  <c r="W87" i="2"/>
  <c r="V87" i="2"/>
  <c r="U87" i="2"/>
  <c r="T87" i="2"/>
  <c r="S87" i="2"/>
  <c r="Y86" i="2"/>
  <c r="X86" i="2"/>
  <c r="W86" i="2"/>
  <c r="V86" i="2"/>
  <c r="U86" i="2"/>
  <c r="T86" i="2"/>
  <c r="S86" i="2"/>
  <c r="Y85" i="2"/>
  <c r="X85" i="2"/>
  <c r="W85" i="2"/>
  <c r="V85" i="2"/>
  <c r="U85" i="2"/>
  <c r="T85" i="2"/>
  <c r="S85" i="2"/>
  <c r="Y84" i="2"/>
  <c r="X84" i="2"/>
  <c r="W84" i="2"/>
  <c r="V84" i="2"/>
  <c r="U84" i="2"/>
  <c r="T84" i="2"/>
  <c r="S84" i="2"/>
  <c r="Y83" i="2"/>
  <c r="X83" i="2"/>
  <c r="W83" i="2"/>
  <c r="V83" i="2"/>
  <c r="U83" i="2"/>
  <c r="T83" i="2"/>
  <c r="S83" i="2"/>
  <c r="Y82" i="2"/>
  <c r="X82" i="2"/>
  <c r="W82" i="2"/>
  <c r="V82" i="2"/>
  <c r="U82" i="2"/>
  <c r="T82" i="2"/>
  <c r="S82" i="2"/>
  <c r="Y81" i="2"/>
  <c r="X81" i="2"/>
  <c r="W81" i="2"/>
  <c r="V81" i="2"/>
  <c r="U81" i="2"/>
  <c r="T81" i="2"/>
  <c r="S81" i="2"/>
  <c r="Y80" i="2"/>
  <c r="X80" i="2"/>
  <c r="W80" i="2"/>
  <c r="V80" i="2"/>
  <c r="U80" i="2"/>
  <c r="T80" i="2"/>
  <c r="S80" i="2"/>
  <c r="Y79" i="2"/>
  <c r="X79" i="2"/>
  <c r="W79" i="2"/>
  <c r="V79" i="2"/>
  <c r="U79" i="2"/>
  <c r="T79" i="2"/>
  <c r="S79" i="2"/>
  <c r="Y78" i="2"/>
  <c r="X78" i="2"/>
  <c r="W78" i="2"/>
  <c r="V78" i="2"/>
  <c r="U78" i="2"/>
  <c r="T78" i="2"/>
  <c r="S78" i="2"/>
  <c r="Y77" i="2"/>
  <c r="X77" i="2"/>
  <c r="W77" i="2"/>
  <c r="V77" i="2"/>
  <c r="U77" i="2"/>
  <c r="T77" i="2"/>
  <c r="S77" i="2"/>
  <c r="Y76" i="2"/>
  <c r="X76" i="2"/>
  <c r="W76" i="2"/>
  <c r="V76" i="2"/>
  <c r="U76" i="2"/>
  <c r="T76" i="2"/>
  <c r="S76" i="2"/>
  <c r="Y75" i="2"/>
  <c r="X75" i="2"/>
  <c r="W75" i="2"/>
  <c r="V75" i="2"/>
  <c r="U75" i="2"/>
  <c r="T75" i="2"/>
  <c r="S75" i="2"/>
  <c r="Y74" i="2"/>
  <c r="X74" i="2"/>
  <c r="W74" i="2"/>
  <c r="V74" i="2"/>
  <c r="U74" i="2"/>
  <c r="T74" i="2"/>
  <c r="S74" i="2"/>
  <c r="Y73" i="2"/>
  <c r="X73" i="2"/>
  <c r="W73" i="2"/>
  <c r="V73" i="2"/>
  <c r="U73" i="2"/>
  <c r="T73" i="2"/>
  <c r="S73" i="2"/>
  <c r="Y72" i="2"/>
  <c r="X72" i="2"/>
  <c r="W72" i="2"/>
  <c r="V72" i="2"/>
  <c r="U72" i="2"/>
  <c r="T72" i="2"/>
  <c r="S72" i="2"/>
  <c r="Y71" i="2"/>
  <c r="X71" i="2"/>
  <c r="W71" i="2"/>
  <c r="V71" i="2"/>
  <c r="U71" i="2"/>
  <c r="T71" i="2"/>
  <c r="S71" i="2"/>
  <c r="Y70" i="2"/>
  <c r="X70" i="2"/>
  <c r="W70" i="2"/>
  <c r="V70" i="2"/>
  <c r="U70" i="2"/>
  <c r="T70" i="2"/>
  <c r="S70" i="2"/>
  <c r="Y69" i="2"/>
  <c r="X69" i="2"/>
  <c r="W69" i="2"/>
  <c r="V69" i="2"/>
  <c r="U69" i="2"/>
  <c r="T69" i="2"/>
  <c r="S69" i="2"/>
  <c r="Y68" i="2"/>
  <c r="X68" i="2"/>
  <c r="W68" i="2"/>
  <c r="V68" i="2"/>
  <c r="U68" i="2"/>
  <c r="T68" i="2"/>
  <c r="S68" i="2"/>
  <c r="Y67" i="2"/>
  <c r="X67" i="2"/>
  <c r="W67" i="2"/>
  <c r="V67" i="2"/>
  <c r="U67" i="2"/>
  <c r="T67" i="2"/>
  <c r="S67" i="2"/>
  <c r="Y66" i="2"/>
  <c r="X66" i="2"/>
  <c r="W66" i="2"/>
  <c r="V66" i="2"/>
  <c r="U66" i="2"/>
  <c r="T66" i="2"/>
  <c r="S66" i="2"/>
  <c r="Y65" i="2"/>
  <c r="X65" i="2"/>
  <c r="W65" i="2"/>
  <c r="V65" i="2"/>
  <c r="U65" i="2"/>
  <c r="T65" i="2"/>
  <c r="S65" i="2"/>
  <c r="Y64" i="2"/>
  <c r="X64" i="2"/>
  <c r="W64" i="2"/>
  <c r="V64" i="2"/>
  <c r="U64" i="2"/>
  <c r="T64" i="2"/>
  <c r="S64" i="2"/>
  <c r="Y63" i="2"/>
  <c r="X63" i="2"/>
  <c r="W63" i="2"/>
  <c r="V63" i="2"/>
  <c r="U63" i="2"/>
  <c r="T63" i="2"/>
  <c r="S63" i="2"/>
  <c r="Y62" i="2"/>
  <c r="X62" i="2"/>
  <c r="W62" i="2"/>
  <c r="V62" i="2"/>
  <c r="U62" i="2"/>
  <c r="T62" i="2"/>
  <c r="S62" i="2"/>
  <c r="Y61" i="2"/>
  <c r="X61" i="2"/>
  <c r="W61" i="2"/>
  <c r="V61" i="2"/>
  <c r="U61" i="2"/>
  <c r="T61" i="2"/>
  <c r="S61" i="2"/>
  <c r="Y60" i="2"/>
  <c r="X60" i="2"/>
  <c r="W60" i="2"/>
  <c r="V60" i="2"/>
  <c r="U60" i="2"/>
  <c r="T60" i="2"/>
  <c r="S60" i="2"/>
  <c r="Y59" i="2"/>
  <c r="X59" i="2"/>
  <c r="W59" i="2"/>
  <c r="V59" i="2"/>
  <c r="U59" i="2"/>
  <c r="T59" i="2"/>
  <c r="S59" i="2"/>
  <c r="Y58" i="2"/>
  <c r="X58" i="2"/>
  <c r="W58" i="2"/>
  <c r="V58" i="2"/>
  <c r="U58" i="2"/>
  <c r="T58" i="2"/>
  <c r="S58" i="2"/>
  <c r="Y57" i="2"/>
  <c r="X57" i="2"/>
  <c r="W57" i="2"/>
  <c r="V57" i="2"/>
  <c r="U57" i="2"/>
  <c r="T57" i="2"/>
  <c r="S57" i="2"/>
  <c r="Y56" i="2"/>
  <c r="X56" i="2"/>
  <c r="W56" i="2"/>
  <c r="V56" i="2"/>
  <c r="U56" i="2"/>
  <c r="T56" i="2"/>
  <c r="S56" i="2"/>
  <c r="Y55" i="2"/>
  <c r="X55" i="2"/>
  <c r="W55" i="2"/>
  <c r="V55" i="2"/>
  <c r="U55" i="2"/>
  <c r="T55" i="2"/>
  <c r="S55" i="2"/>
  <c r="Y54" i="2"/>
  <c r="X54" i="2"/>
  <c r="W54" i="2"/>
  <c r="V54" i="2"/>
  <c r="U54" i="2"/>
  <c r="T54" i="2"/>
  <c r="S54" i="2"/>
  <c r="Y53" i="2"/>
  <c r="X53" i="2"/>
  <c r="W53" i="2"/>
  <c r="V53" i="2"/>
  <c r="U53" i="2"/>
  <c r="T53" i="2"/>
  <c r="S53" i="2"/>
  <c r="Y52" i="2"/>
  <c r="X52" i="2"/>
  <c r="W52" i="2"/>
  <c r="V52" i="2"/>
  <c r="U52" i="2"/>
  <c r="T52" i="2"/>
  <c r="S52" i="2"/>
  <c r="Y51" i="2"/>
  <c r="X51" i="2"/>
  <c r="W51" i="2"/>
  <c r="V51" i="2"/>
  <c r="U51" i="2"/>
  <c r="T51" i="2"/>
  <c r="S51" i="2"/>
  <c r="Y50" i="2"/>
  <c r="X50" i="2"/>
  <c r="W50" i="2"/>
  <c r="V50" i="2"/>
  <c r="U50" i="2"/>
  <c r="T50" i="2"/>
  <c r="S50" i="2"/>
  <c r="Y49" i="2"/>
  <c r="X49" i="2"/>
  <c r="W49" i="2"/>
  <c r="V49" i="2"/>
  <c r="U49" i="2"/>
  <c r="T49" i="2"/>
  <c r="S49" i="2"/>
  <c r="Y48" i="2"/>
  <c r="X48" i="2"/>
  <c r="W48" i="2"/>
  <c r="V48" i="2"/>
  <c r="U48" i="2"/>
  <c r="T48" i="2"/>
  <c r="S48" i="2"/>
  <c r="Y47" i="2"/>
  <c r="X47" i="2"/>
  <c r="W47" i="2"/>
  <c r="V47" i="2"/>
  <c r="U47" i="2"/>
  <c r="T47" i="2"/>
  <c r="S47" i="2"/>
  <c r="Y46" i="2"/>
  <c r="X46" i="2"/>
  <c r="W46" i="2"/>
  <c r="V46" i="2"/>
  <c r="U46" i="2"/>
  <c r="T46" i="2"/>
  <c r="S46" i="2"/>
  <c r="Y45" i="2"/>
  <c r="X45" i="2"/>
  <c r="W45" i="2"/>
  <c r="V45" i="2"/>
  <c r="U45" i="2"/>
  <c r="T45" i="2"/>
  <c r="S45" i="2"/>
  <c r="Y44" i="2"/>
  <c r="X44" i="2"/>
  <c r="W44" i="2"/>
  <c r="V44" i="2"/>
  <c r="U44" i="2"/>
  <c r="T44" i="2"/>
  <c r="S44" i="2"/>
  <c r="Y43" i="2"/>
  <c r="X43" i="2"/>
  <c r="W43" i="2"/>
  <c r="V43" i="2"/>
  <c r="U43" i="2"/>
  <c r="T43" i="2"/>
  <c r="S43" i="2"/>
  <c r="Y42" i="2"/>
  <c r="X42" i="2"/>
  <c r="W42" i="2"/>
  <c r="V42" i="2"/>
  <c r="U42" i="2"/>
  <c r="T42" i="2"/>
  <c r="S42" i="2"/>
  <c r="Y41" i="2"/>
  <c r="X41" i="2"/>
  <c r="W41" i="2"/>
  <c r="V41" i="2"/>
  <c r="U41" i="2"/>
  <c r="T41" i="2"/>
  <c r="S41" i="2"/>
  <c r="Y40" i="2"/>
  <c r="X40" i="2"/>
  <c r="W40" i="2"/>
  <c r="V40" i="2"/>
  <c r="U40" i="2"/>
  <c r="T40" i="2"/>
  <c r="S40" i="2"/>
  <c r="Y39" i="2"/>
  <c r="X39" i="2"/>
  <c r="W39" i="2"/>
  <c r="V39" i="2"/>
  <c r="U39" i="2"/>
  <c r="T39" i="2"/>
  <c r="S39" i="2"/>
  <c r="Y38" i="2"/>
  <c r="X38" i="2"/>
  <c r="W38" i="2"/>
  <c r="V38" i="2"/>
  <c r="U38" i="2"/>
  <c r="T38" i="2"/>
  <c r="S38" i="2"/>
  <c r="Y37" i="2"/>
  <c r="X37" i="2"/>
  <c r="W37" i="2"/>
  <c r="V37" i="2"/>
  <c r="U37" i="2"/>
  <c r="T37" i="2"/>
  <c r="S37" i="2"/>
  <c r="Y36" i="2"/>
  <c r="X36" i="2"/>
  <c r="W36" i="2"/>
  <c r="V36" i="2"/>
  <c r="U36" i="2"/>
  <c r="T36" i="2"/>
  <c r="S36" i="2"/>
  <c r="Y35" i="2"/>
  <c r="X35" i="2"/>
  <c r="W35" i="2"/>
  <c r="V35" i="2"/>
  <c r="U35" i="2"/>
  <c r="T35" i="2"/>
  <c r="S35" i="2"/>
  <c r="Y34" i="2"/>
  <c r="X34" i="2"/>
  <c r="W34" i="2"/>
  <c r="V34" i="2"/>
  <c r="U34" i="2"/>
  <c r="T34" i="2"/>
  <c r="S34" i="2"/>
  <c r="Y33" i="2"/>
  <c r="X33" i="2"/>
  <c r="W33" i="2"/>
  <c r="V33" i="2"/>
  <c r="U33" i="2"/>
  <c r="T33" i="2"/>
  <c r="S33" i="2"/>
  <c r="Y32" i="2"/>
  <c r="X32" i="2"/>
  <c r="W32" i="2"/>
  <c r="V32" i="2"/>
  <c r="U32" i="2"/>
  <c r="T32" i="2"/>
  <c r="S32" i="2"/>
  <c r="Y31" i="2"/>
  <c r="X31" i="2"/>
  <c r="W31" i="2"/>
  <c r="V31" i="2"/>
  <c r="U31" i="2"/>
  <c r="T31" i="2"/>
  <c r="S31" i="2"/>
  <c r="Y30" i="2"/>
  <c r="X30" i="2"/>
  <c r="W30" i="2"/>
  <c r="V30" i="2"/>
  <c r="U30" i="2"/>
  <c r="T30" i="2"/>
  <c r="S30" i="2"/>
  <c r="Y29" i="2"/>
  <c r="X29" i="2"/>
  <c r="W29" i="2"/>
  <c r="V29" i="2"/>
  <c r="U29" i="2"/>
  <c r="T29" i="2"/>
  <c r="S29" i="2"/>
  <c r="Y28" i="2"/>
  <c r="X28" i="2"/>
  <c r="W28" i="2"/>
  <c r="V28" i="2"/>
  <c r="U28" i="2"/>
  <c r="T28" i="2"/>
  <c r="S28" i="2"/>
  <c r="Y27" i="2"/>
  <c r="X27" i="2"/>
  <c r="W27" i="2"/>
  <c r="V27" i="2"/>
  <c r="U27" i="2"/>
  <c r="T27" i="2"/>
  <c r="S27" i="2"/>
  <c r="Y26" i="2"/>
  <c r="X26" i="2"/>
  <c r="W26" i="2"/>
  <c r="V26" i="2"/>
  <c r="U26" i="2"/>
  <c r="T26" i="2"/>
  <c r="S26" i="2"/>
  <c r="Y25" i="2"/>
  <c r="X25" i="2"/>
  <c r="W25" i="2"/>
  <c r="V25" i="2"/>
  <c r="U25" i="2"/>
  <c r="T25" i="2"/>
  <c r="S25" i="2"/>
  <c r="Y24" i="2"/>
  <c r="X24" i="2"/>
  <c r="W24" i="2"/>
  <c r="V24" i="2"/>
  <c r="U24" i="2"/>
  <c r="T24" i="2"/>
  <c r="S24" i="2"/>
  <c r="Y23" i="2"/>
  <c r="X23" i="2"/>
  <c r="W23" i="2"/>
  <c r="V23" i="2"/>
  <c r="U23" i="2"/>
  <c r="T23" i="2"/>
  <c r="S23" i="2"/>
  <c r="Y22" i="2"/>
  <c r="X22" i="2"/>
  <c r="W22" i="2"/>
  <c r="V22" i="2"/>
  <c r="U22" i="2"/>
  <c r="T22" i="2"/>
  <c r="S22" i="2"/>
  <c r="Y21" i="2"/>
  <c r="X21" i="2"/>
  <c r="W21" i="2"/>
  <c r="V21" i="2"/>
  <c r="U21" i="2"/>
  <c r="T21" i="2"/>
  <c r="S21" i="2"/>
  <c r="Y20" i="2"/>
  <c r="X20" i="2"/>
  <c r="W20" i="2"/>
  <c r="V20" i="2"/>
  <c r="U20" i="2"/>
  <c r="T20" i="2"/>
  <c r="S20" i="2"/>
  <c r="Y19" i="2"/>
  <c r="X19" i="2"/>
  <c r="W19" i="2"/>
  <c r="V19" i="2"/>
  <c r="U19" i="2"/>
  <c r="T19" i="2"/>
  <c r="S19" i="2"/>
  <c r="Y18" i="2"/>
  <c r="X18" i="2"/>
  <c r="W18" i="2"/>
  <c r="V18" i="2"/>
  <c r="U18" i="2"/>
  <c r="T18" i="2"/>
  <c r="S18" i="2"/>
  <c r="Y17" i="2"/>
  <c r="X17" i="2"/>
  <c r="W17" i="2"/>
  <c r="V17" i="2"/>
  <c r="U17" i="2"/>
  <c r="T17" i="2"/>
  <c r="S17" i="2"/>
  <c r="Y16" i="2"/>
  <c r="X16" i="2"/>
  <c r="W16" i="2"/>
  <c r="V16" i="2"/>
  <c r="U16" i="2"/>
  <c r="T16" i="2"/>
  <c r="S16" i="2"/>
  <c r="Y15" i="2"/>
  <c r="X15" i="2"/>
  <c r="W15" i="2"/>
  <c r="V15" i="2"/>
  <c r="U15" i="2"/>
  <c r="T15" i="2"/>
  <c r="S15" i="2"/>
  <c r="Y14" i="2"/>
  <c r="X14" i="2"/>
  <c r="W14" i="2"/>
  <c r="V14" i="2"/>
  <c r="U14" i="2"/>
  <c r="T14" i="2"/>
  <c r="S14" i="2"/>
  <c r="Y13" i="2"/>
  <c r="X13" i="2"/>
  <c r="W13" i="2"/>
  <c r="V13" i="2"/>
  <c r="U13" i="2"/>
  <c r="T13" i="2"/>
  <c r="S13" i="2"/>
  <c r="Y12" i="2"/>
  <c r="X12" i="2"/>
  <c r="W12" i="2"/>
  <c r="V12" i="2"/>
  <c r="U12" i="2"/>
  <c r="T12" i="2"/>
  <c r="S12" i="2"/>
  <c r="Y11" i="2"/>
  <c r="X11" i="2"/>
  <c r="W11" i="2"/>
  <c r="V11" i="2"/>
  <c r="U11" i="2"/>
  <c r="T11" i="2"/>
  <c r="S11" i="2"/>
  <c r="Y10" i="2"/>
  <c r="X10" i="2"/>
  <c r="W10" i="2"/>
  <c r="V10" i="2"/>
  <c r="U10" i="2"/>
  <c r="T10" i="2"/>
  <c r="S10" i="2"/>
  <c r="Y9" i="2"/>
  <c r="X9" i="2"/>
  <c r="W9" i="2"/>
  <c r="V9" i="2"/>
  <c r="U9" i="2"/>
  <c r="T9" i="2"/>
  <c r="S9" i="2"/>
  <c r="Y8" i="2"/>
  <c r="X8" i="2"/>
  <c r="W8" i="2"/>
  <c r="V8" i="2"/>
  <c r="U8" i="2"/>
  <c r="T8" i="2"/>
  <c r="S8" i="2"/>
  <c r="Y7" i="2"/>
  <c r="X7" i="2"/>
  <c r="W7" i="2"/>
  <c r="V7" i="2"/>
  <c r="U7" i="2"/>
  <c r="T7" i="2"/>
  <c r="S7" i="2"/>
  <c r="Y6" i="2"/>
  <c r="X6" i="2"/>
  <c r="W6" i="2"/>
  <c r="V6" i="2"/>
  <c r="U6" i="2"/>
  <c r="T6" i="2"/>
  <c r="S6" i="2"/>
  <c r="X5" i="2"/>
  <c r="Y178" i="2"/>
  <c r="X178" i="2"/>
  <c r="W178" i="2"/>
  <c r="V178" i="2"/>
  <c r="U178" i="2"/>
  <c r="T178" i="2"/>
  <c r="S178" i="2"/>
  <c r="R178" i="2"/>
  <c r="Q178" i="2"/>
  <c r="P178" i="2"/>
  <c r="O178" i="2"/>
  <c r="N178" i="2"/>
  <c r="M178" i="2"/>
  <c r="L178" i="2"/>
  <c r="K178" i="2"/>
  <c r="J178" i="2"/>
  <c r="I178" i="2"/>
  <c r="H178" i="2"/>
  <c r="G178" i="2"/>
  <c r="F178" i="2"/>
  <c r="E178" i="2"/>
  <c r="D178" i="2"/>
  <c r="U5" i="2" l="1"/>
  <c r="W5" i="2"/>
  <c r="S5" i="2"/>
  <c r="V5" i="2"/>
  <c r="T5" i="2"/>
  <c r="Y5" i="2"/>
  <c r="G31" i="27"/>
  <c r="F31" i="27"/>
  <c r="S31" i="27"/>
  <c r="W31" i="27"/>
  <c r="V31" i="27"/>
  <c r="U31" i="27"/>
  <c r="T31" i="27"/>
  <c r="W5" i="27"/>
  <c r="V5" i="27"/>
  <c r="U5" i="27"/>
  <c r="T5" i="27"/>
  <c r="P31" i="27"/>
  <c r="O31" i="27"/>
  <c r="N31" i="27"/>
  <c r="M31" i="27"/>
  <c r="L31" i="27"/>
  <c r="K31" i="27"/>
  <c r="J31" i="27"/>
  <c r="I31" i="27"/>
  <c r="H31" i="27"/>
  <c r="E31" i="27"/>
  <c r="D31" i="27"/>
  <c r="C31" i="27"/>
  <c r="S28" i="27"/>
  <c r="S27" i="27"/>
  <c r="S26" i="27"/>
  <c r="S25" i="27"/>
  <c r="S24" i="27"/>
  <c r="S23" i="27"/>
  <c r="S22" i="27"/>
  <c r="S21" i="27"/>
  <c r="S20" i="27"/>
  <c r="S19" i="27"/>
  <c r="S18" i="27"/>
  <c r="S17" i="27"/>
  <c r="S16" i="27"/>
  <c r="S15" i="27"/>
  <c r="S14" i="27"/>
  <c r="S13" i="27"/>
  <c r="S12" i="27"/>
  <c r="S11" i="27"/>
  <c r="S10" i="27"/>
  <c r="S9" i="27"/>
  <c r="S8" i="27"/>
  <c r="S7" i="27"/>
  <c r="S6" i="27"/>
  <c r="S5" i="27"/>
  <c r="W28" i="27"/>
  <c r="V28" i="27"/>
  <c r="U28" i="27"/>
  <c r="T28" i="27"/>
  <c r="W27" i="27"/>
  <c r="V27" i="27"/>
  <c r="U27" i="27"/>
  <c r="T27" i="27"/>
  <c r="W26" i="27"/>
  <c r="V26" i="27"/>
  <c r="U26" i="27"/>
  <c r="T26" i="27"/>
  <c r="W25" i="27"/>
  <c r="V25" i="27"/>
  <c r="U25" i="27"/>
  <c r="T25" i="27"/>
  <c r="W24" i="27"/>
  <c r="V24" i="27"/>
  <c r="U24" i="27"/>
  <c r="T24" i="27"/>
  <c r="W23" i="27"/>
  <c r="V23" i="27"/>
  <c r="U23" i="27"/>
  <c r="T23" i="27"/>
  <c r="W22" i="27"/>
  <c r="V22" i="27"/>
  <c r="U22" i="27"/>
  <c r="T22" i="27"/>
  <c r="W21" i="27"/>
  <c r="V21" i="27"/>
  <c r="U21" i="27"/>
  <c r="T21" i="27"/>
  <c r="W20" i="27"/>
  <c r="V20" i="27"/>
  <c r="U20" i="27"/>
  <c r="T20" i="27"/>
  <c r="W19" i="27"/>
  <c r="V19" i="27"/>
  <c r="U19" i="27"/>
  <c r="T19" i="27"/>
  <c r="W18" i="27"/>
  <c r="V18" i="27"/>
  <c r="U18" i="27"/>
  <c r="T18" i="27"/>
  <c r="W17" i="27"/>
  <c r="V17" i="27"/>
  <c r="U17" i="27"/>
  <c r="T17" i="27"/>
  <c r="W16" i="27"/>
  <c r="V16" i="27"/>
  <c r="U16" i="27"/>
  <c r="T16" i="27"/>
  <c r="W15" i="27"/>
  <c r="V15" i="27"/>
  <c r="U15" i="27"/>
  <c r="T15" i="27"/>
  <c r="W14" i="27"/>
  <c r="V14" i="27"/>
  <c r="U14" i="27"/>
  <c r="T14" i="27"/>
  <c r="W13" i="27"/>
  <c r="V13" i="27"/>
  <c r="U13" i="27"/>
  <c r="T13" i="27"/>
  <c r="W12" i="27"/>
  <c r="V12" i="27"/>
  <c r="U12" i="27"/>
  <c r="T12" i="27"/>
  <c r="W11" i="27"/>
  <c r="V11" i="27"/>
  <c r="U11" i="27"/>
  <c r="T11" i="27"/>
  <c r="W10" i="27"/>
  <c r="V10" i="27"/>
  <c r="U10" i="27"/>
  <c r="T10" i="27"/>
  <c r="W9" i="27"/>
  <c r="V9" i="27"/>
  <c r="U9" i="27"/>
  <c r="T9" i="27"/>
  <c r="W8" i="27"/>
  <c r="V8" i="27"/>
  <c r="U8" i="27"/>
  <c r="T8" i="27"/>
  <c r="W7" i="27"/>
  <c r="V7" i="27"/>
  <c r="U7" i="27"/>
  <c r="T7" i="27"/>
  <c r="W6" i="27"/>
  <c r="V6" i="27"/>
  <c r="U6" i="27"/>
  <c r="T6" i="27"/>
  <c r="U179" i="2"/>
  <c r="T179" i="2"/>
  <c r="S179" i="2"/>
  <c r="D179" i="2"/>
  <c r="W31" i="26"/>
  <c r="V31" i="26"/>
  <c r="U31" i="26"/>
  <c r="T31" i="26"/>
  <c r="W30" i="26"/>
  <c r="V30" i="26"/>
  <c r="U30" i="26"/>
  <c r="T30" i="26"/>
  <c r="W29" i="26"/>
  <c r="V29" i="26"/>
  <c r="U29" i="26"/>
  <c r="T29" i="26"/>
  <c r="W28" i="26"/>
  <c r="V28" i="26"/>
  <c r="U28" i="26"/>
  <c r="T28" i="26"/>
  <c r="W27" i="26"/>
  <c r="V27" i="26"/>
  <c r="U27" i="26"/>
  <c r="T27" i="26"/>
  <c r="W26" i="26"/>
  <c r="V26" i="26"/>
  <c r="U26" i="26"/>
  <c r="T26" i="26"/>
  <c r="W25" i="26"/>
  <c r="V25" i="26"/>
  <c r="U25" i="26"/>
  <c r="T25" i="26"/>
  <c r="W24" i="26"/>
  <c r="V24" i="26"/>
  <c r="U24" i="26"/>
  <c r="T24" i="26"/>
  <c r="W23" i="26"/>
  <c r="V23" i="26"/>
  <c r="U23" i="26"/>
  <c r="T23" i="26"/>
  <c r="W22" i="26"/>
  <c r="V22" i="26"/>
  <c r="U22" i="26"/>
  <c r="T22" i="26"/>
  <c r="W21" i="26"/>
  <c r="V21" i="26"/>
  <c r="U21" i="26"/>
  <c r="T21" i="26"/>
  <c r="W20" i="26"/>
  <c r="V20" i="26"/>
  <c r="U20" i="26"/>
  <c r="T20" i="26"/>
  <c r="W19" i="26"/>
  <c r="V19" i="26"/>
  <c r="U19" i="26"/>
  <c r="T19" i="26"/>
  <c r="W18" i="26"/>
  <c r="V18" i="26"/>
  <c r="U18" i="26"/>
  <c r="T18" i="26"/>
  <c r="W17" i="26"/>
  <c r="V17" i="26"/>
  <c r="U17" i="26"/>
  <c r="T17" i="26"/>
  <c r="W16" i="26"/>
  <c r="V16" i="26"/>
  <c r="U16" i="26"/>
  <c r="T16" i="26"/>
  <c r="W15" i="26"/>
  <c r="V15" i="26"/>
  <c r="U15" i="26"/>
  <c r="T15" i="26"/>
  <c r="W14" i="26"/>
  <c r="V14" i="26"/>
  <c r="U14" i="26"/>
  <c r="T14" i="26"/>
  <c r="W13" i="26"/>
  <c r="V13" i="26"/>
  <c r="U13" i="26"/>
  <c r="T13" i="26"/>
  <c r="W12" i="26"/>
  <c r="V12" i="26"/>
  <c r="U12" i="26"/>
  <c r="T12" i="26"/>
  <c r="W11" i="26"/>
  <c r="V11" i="26"/>
  <c r="U11" i="26"/>
  <c r="T11" i="26"/>
  <c r="W10" i="26"/>
  <c r="V10" i="26"/>
  <c r="U10" i="26"/>
  <c r="T10" i="26"/>
  <c r="W9" i="26"/>
  <c r="V9" i="26"/>
  <c r="U9" i="26"/>
  <c r="T9" i="26"/>
  <c r="W8" i="26"/>
  <c r="V8" i="26"/>
  <c r="U8" i="26"/>
  <c r="T8" i="26"/>
  <c r="W7" i="26"/>
  <c r="V7" i="26"/>
  <c r="U7" i="26"/>
  <c r="T7" i="26"/>
  <c r="W6" i="26"/>
  <c r="V6" i="26"/>
  <c r="U6" i="26"/>
  <c r="T6" i="26"/>
  <c r="W5" i="26"/>
  <c r="V5" i="26"/>
  <c r="U5" i="26"/>
  <c r="P34" i="26"/>
  <c r="R179" i="2" s="1"/>
  <c r="O34" i="26"/>
  <c r="Q179" i="2" s="1"/>
  <c r="N34" i="26"/>
  <c r="P179" i="2" s="1"/>
  <c r="M34" i="26"/>
  <c r="V34" i="26" s="1"/>
  <c r="X179" i="2" s="1"/>
  <c r="L34" i="26"/>
  <c r="N179" i="2" s="1"/>
  <c r="K34" i="26"/>
  <c r="M179" i="2" s="1"/>
  <c r="J34" i="26"/>
  <c r="L179" i="2" s="1"/>
  <c r="I34" i="26"/>
  <c r="T34" i="26" s="1"/>
  <c r="V179" i="2" s="1"/>
  <c r="H34" i="26"/>
  <c r="J179" i="2" s="1"/>
  <c r="G34" i="26"/>
  <c r="I179" i="2" s="1"/>
  <c r="F34" i="26"/>
  <c r="H179" i="2" s="1"/>
  <c r="E34" i="26"/>
  <c r="G179" i="2" s="1"/>
  <c r="D34" i="26"/>
  <c r="F179" i="2" s="1"/>
  <c r="C34" i="26"/>
  <c r="E179" i="2" s="1"/>
  <c r="T5" i="26"/>
  <c r="U180" i="2"/>
  <c r="T180" i="2"/>
  <c r="S180" i="2"/>
  <c r="R180" i="2"/>
  <c r="Q180" i="2"/>
  <c r="P180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W36" i="23"/>
  <c r="Y180" i="2" s="1"/>
  <c r="V36" i="23"/>
  <c r="X180" i="2" s="1"/>
  <c r="U36" i="23"/>
  <c r="W180" i="2" s="1"/>
  <c r="T36" i="23"/>
  <c r="V180" i="2" s="1"/>
  <c r="W33" i="23"/>
  <c r="V33" i="23"/>
  <c r="U33" i="23"/>
  <c r="T33" i="23"/>
  <c r="W32" i="23"/>
  <c r="V32" i="23"/>
  <c r="U32" i="23"/>
  <c r="T32" i="23"/>
  <c r="W31" i="23"/>
  <c r="V31" i="23"/>
  <c r="U31" i="23"/>
  <c r="T31" i="23"/>
  <c r="W30" i="23"/>
  <c r="V30" i="23"/>
  <c r="U30" i="23"/>
  <c r="T30" i="23"/>
  <c r="W29" i="23"/>
  <c r="V29" i="23"/>
  <c r="U29" i="23"/>
  <c r="T29" i="23"/>
  <c r="W28" i="23"/>
  <c r="V28" i="23"/>
  <c r="U28" i="23"/>
  <c r="T28" i="23"/>
  <c r="W27" i="23"/>
  <c r="V27" i="23"/>
  <c r="U27" i="23"/>
  <c r="T27" i="23"/>
  <c r="W26" i="23"/>
  <c r="V26" i="23"/>
  <c r="U26" i="23"/>
  <c r="T26" i="23"/>
  <c r="W25" i="23"/>
  <c r="V25" i="23"/>
  <c r="U25" i="23"/>
  <c r="T25" i="23"/>
  <c r="W24" i="23"/>
  <c r="V24" i="23"/>
  <c r="U24" i="23"/>
  <c r="T24" i="23"/>
  <c r="W23" i="23"/>
  <c r="V23" i="23"/>
  <c r="U23" i="23"/>
  <c r="T23" i="23"/>
  <c r="W22" i="23"/>
  <c r="V22" i="23"/>
  <c r="U22" i="23"/>
  <c r="T22" i="23"/>
  <c r="W21" i="23"/>
  <c r="V21" i="23"/>
  <c r="U21" i="23"/>
  <c r="T21" i="23"/>
  <c r="W20" i="23"/>
  <c r="V20" i="23"/>
  <c r="U20" i="23"/>
  <c r="T20" i="23"/>
  <c r="W19" i="23"/>
  <c r="V19" i="23"/>
  <c r="U19" i="23"/>
  <c r="T19" i="23"/>
  <c r="W18" i="23"/>
  <c r="V18" i="23"/>
  <c r="U18" i="23"/>
  <c r="T18" i="23"/>
  <c r="W17" i="23"/>
  <c r="V17" i="23"/>
  <c r="U17" i="23"/>
  <c r="T17" i="23"/>
  <c r="W16" i="23"/>
  <c r="V16" i="23"/>
  <c r="U16" i="23"/>
  <c r="T16" i="23"/>
  <c r="W15" i="23"/>
  <c r="V15" i="23"/>
  <c r="U15" i="23"/>
  <c r="T15" i="23"/>
  <c r="W14" i="23"/>
  <c r="V14" i="23"/>
  <c r="U14" i="23"/>
  <c r="T14" i="23"/>
  <c r="W13" i="23"/>
  <c r="V13" i="23"/>
  <c r="U13" i="23"/>
  <c r="T13" i="23"/>
  <c r="W12" i="23"/>
  <c r="V12" i="23"/>
  <c r="U12" i="23"/>
  <c r="T12" i="23"/>
  <c r="W11" i="23"/>
  <c r="V11" i="23"/>
  <c r="U11" i="23"/>
  <c r="T11" i="23"/>
  <c r="W10" i="23"/>
  <c r="V10" i="23"/>
  <c r="U10" i="23"/>
  <c r="T10" i="23"/>
  <c r="W9" i="23"/>
  <c r="V9" i="23"/>
  <c r="U9" i="23"/>
  <c r="T9" i="23"/>
  <c r="W8" i="23"/>
  <c r="V8" i="23"/>
  <c r="U8" i="23"/>
  <c r="T8" i="23"/>
  <c r="W7" i="23"/>
  <c r="V7" i="23"/>
  <c r="U7" i="23"/>
  <c r="T7" i="23"/>
  <c r="W6" i="23"/>
  <c r="V6" i="23"/>
  <c r="U6" i="23"/>
  <c r="T6" i="23"/>
  <c r="W5" i="23"/>
  <c r="V5" i="23"/>
  <c r="U5" i="23"/>
  <c r="T5" i="23"/>
  <c r="K179" i="2" l="1"/>
  <c r="W34" i="26"/>
  <c r="Y179" i="2" s="1"/>
  <c r="O179" i="2"/>
  <c r="U34" i="26"/>
  <c r="W179" i="2" s="1"/>
  <c r="Y197" i="2"/>
  <c r="X197" i="2"/>
  <c r="W197" i="2"/>
  <c r="V197" i="2"/>
  <c r="U197" i="2"/>
  <c r="T197" i="2"/>
  <c r="S197" i="2"/>
  <c r="R197" i="2"/>
  <c r="Q197" i="2"/>
  <c r="P197" i="2"/>
  <c r="O197" i="2"/>
  <c r="N197" i="2"/>
  <c r="M197" i="2"/>
  <c r="L197" i="2"/>
  <c r="K197" i="2"/>
  <c r="J197" i="2"/>
  <c r="I197" i="2"/>
  <c r="H197" i="2"/>
  <c r="G197" i="2"/>
  <c r="F197" i="2"/>
  <c r="E197" i="2"/>
  <c r="D197" i="2"/>
  <c r="Y181" i="2" l="1"/>
  <c r="X181" i="2"/>
  <c r="U181" i="2"/>
  <c r="T181" i="2"/>
  <c r="S181" i="2"/>
  <c r="R181" i="2"/>
  <c r="Q181" i="2"/>
  <c r="P181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V181" i="2"/>
  <c r="W26" i="21"/>
  <c r="V26" i="21"/>
  <c r="U26" i="21"/>
  <c r="T26" i="21"/>
  <c r="W25" i="21"/>
  <c r="V25" i="21"/>
  <c r="U25" i="21"/>
  <c r="T25" i="21"/>
  <c r="W24" i="21"/>
  <c r="V24" i="21"/>
  <c r="U24" i="21"/>
  <c r="T24" i="21"/>
  <c r="W23" i="21"/>
  <c r="V23" i="21"/>
  <c r="U23" i="21"/>
  <c r="T23" i="21"/>
  <c r="W22" i="21"/>
  <c r="V22" i="21"/>
  <c r="U22" i="21"/>
  <c r="T22" i="21"/>
  <c r="W21" i="21"/>
  <c r="V21" i="21"/>
  <c r="U21" i="21"/>
  <c r="T21" i="21"/>
  <c r="W20" i="21"/>
  <c r="V20" i="21"/>
  <c r="U20" i="21"/>
  <c r="T20" i="21"/>
  <c r="W19" i="21"/>
  <c r="V19" i="21"/>
  <c r="U19" i="21"/>
  <c r="T19" i="21"/>
  <c r="W18" i="21"/>
  <c r="V18" i="21"/>
  <c r="U18" i="21"/>
  <c r="T18" i="21"/>
  <c r="W17" i="21"/>
  <c r="V17" i="21"/>
  <c r="U17" i="21"/>
  <c r="T17" i="21"/>
  <c r="W16" i="21"/>
  <c r="V16" i="21"/>
  <c r="U16" i="21"/>
  <c r="T16" i="21"/>
  <c r="W15" i="21"/>
  <c r="V15" i="21"/>
  <c r="U15" i="21"/>
  <c r="T15" i="21"/>
  <c r="W14" i="21"/>
  <c r="V14" i="21"/>
  <c r="U14" i="21"/>
  <c r="T14" i="21"/>
  <c r="W13" i="21"/>
  <c r="V13" i="21"/>
  <c r="U13" i="21"/>
  <c r="T13" i="21"/>
  <c r="W12" i="21"/>
  <c r="V12" i="21"/>
  <c r="U12" i="21"/>
  <c r="T12" i="21"/>
  <c r="W11" i="21"/>
  <c r="V11" i="21"/>
  <c r="U11" i="21"/>
  <c r="T11" i="21"/>
  <c r="W10" i="21"/>
  <c r="V10" i="21"/>
  <c r="U10" i="21"/>
  <c r="T10" i="21"/>
  <c r="W9" i="21"/>
  <c r="V9" i="21"/>
  <c r="U9" i="21"/>
  <c r="T9" i="21"/>
  <c r="W8" i="21"/>
  <c r="V8" i="21"/>
  <c r="U8" i="21"/>
  <c r="T8" i="21"/>
  <c r="W7" i="21"/>
  <c r="V7" i="21"/>
  <c r="U7" i="21"/>
  <c r="T7" i="21"/>
  <c r="W6" i="21"/>
  <c r="V6" i="21"/>
  <c r="U6" i="21"/>
  <c r="T6" i="21"/>
  <c r="W5" i="21"/>
  <c r="V5" i="21"/>
  <c r="U5" i="21"/>
  <c r="T5" i="21"/>
  <c r="W181" i="2" l="1"/>
  <c r="Y196" i="2"/>
  <c r="X196" i="2"/>
  <c r="W196" i="2"/>
  <c r="V196" i="2"/>
  <c r="U196" i="2"/>
  <c r="T196" i="2"/>
  <c r="S196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F196" i="2"/>
  <c r="E196" i="2"/>
  <c r="D196" i="2"/>
  <c r="Y195" i="2" l="1"/>
  <c r="X195" i="2"/>
  <c r="W195" i="2"/>
  <c r="V195" i="2"/>
  <c r="U195" i="2"/>
  <c r="T195" i="2"/>
  <c r="S195" i="2"/>
  <c r="R195" i="2"/>
  <c r="Q195" i="2"/>
  <c r="P195" i="2"/>
  <c r="O195" i="2"/>
  <c r="N195" i="2"/>
  <c r="M195" i="2"/>
  <c r="L195" i="2"/>
  <c r="K195" i="2"/>
  <c r="J195" i="2"/>
  <c r="I195" i="2"/>
  <c r="H195" i="2"/>
  <c r="G195" i="2"/>
  <c r="F195" i="2"/>
  <c r="E195" i="2"/>
  <c r="D195" i="2"/>
  <c r="D182" i="2" l="1"/>
  <c r="R182" i="2"/>
  <c r="P182" i="2"/>
  <c r="O182" i="2"/>
  <c r="N182" i="2"/>
  <c r="X182" i="2"/>
  <c r="L182" i="2"/>
  <c r="W182" i="2"/>
  <c r="T182" i="2"/>
  <c r="I182" i="2"/>
  <c r="H182" i="2"/>
  <c r="G182" i="2"/>
  <c r="F182" i="2"/>
  <c r="E182" i="2"/>
  <c r="O23" i="17"/>
  <c r="K182" i="2" l="1"/>
  <c r="U182" i="2"/>
  <c r="Q182" i="2"/>
  <c r="M182" i="2"/>
  <c r="J182" i="2"/>
  <c r="V182" i="2"/>
  <c r="Y182" i="2"/>
  <c r="S182" i="2"/>
  <c r="Y183" i="2" l="1"/>
  <c r="X183" i="2"/>
  <c r="W183" i="2"/>
  <c r="V183" i="2"/>
  <c r="U183" i="2"/>
  <c r="T183" i="2"/>
  <c r="S183" i="2"/>
  <c r="R183" i="2"/>
  <c r="Q183" i="2"/>
  <c r="P183" i="2"/>
  <c r="O183" i="2"/>
  <c r="N183" i="2"/>
  <c r="M183" i="2"/>
  <c r="L183" i="2"/>
  <c r="K183" i="2"/>
  <c r="J183" i="2"/>
  <c r="I183" i="2"/>
  <c r="H183" i="2"/>
  <c r="G183" i="2"/>
  <c r="F183" i="2"/>
  <c r="E183" i="2"/>
  <c r="D183" i="2"/>
  <c r="D194" i="2" l="1"/>
  <c r="Y184" i="2" l="1"/>
  <c r="X184" i="2"/>
  <c r="W184" i="2"/>
  <c r="V184" i="2"/>
  <c r="U184" i="2"/>
  <c r="T184" i="2"/>
  <c r="S184" i="2"/>
  <c r="R184" i="2"/>
  <c r="Q184" i="2"/>
  <c r="P184" i="2"/>
  <c r="O184" i="2"/>
  <c r="N184" i="2"/>
  <c r="M184" i="2"/>
  <c r="L184" i="2"/>
  <c r="K184" i="2"/>
  <c r="J184" i="2"/>
  <c r="I184" i="2"/>
  <c r="H184" i="2"/>
  <c r="G184" i="2"/>
  <c r="F184" i="2"/>
  <c r="E184" i="2"/>
  <c r="D184" i="2"/>
  <c r="Y185" i="2" l="1"/>
  <c r="X185" i="2"/>
  <c r="W185" i="2"/>
  <c r="V185" i="2"/>
  <c r="U185" i="2"/>
  <c r="T185" i="2"/>
  <c r="S185" i="2"/>
  <c r="R185" i="2"/>
  <c r="Q185" i="2"/>
  <c r="P185" i="2"/>
  <c r="O185" i="2"/>
  <c r="N185" i="2"/>
  <c r="M185" i="2"/>
  <c r="L185" i="2"/>
  <c r="K185" i="2"/>
  <c r="J185" i="2"/>
  <c r="I185" i="2"/>
  <c r="H185" i="2"/>
  <c r="G185" i="2"/>
  <c r="F185" i="2"/>
  <c r="E185" i="2"/>
  <c r="D185" i="2"/>
  <c r="Y194" i="2" l="1"/>
  <c r="X194" i="2"/>
  <c r="W194" i="2"/>
  <c r="V194" i="2"/>
  <c r="U194" i="2"/>
  <c r="T194" i="2"/>
  <c r="S194" i="2"/>
  <c r="R194" i="2"/>
  <c r="Q194" i="2"/>
  <c r="P194" i="2"/>
  <c r="O194" i="2"/>
  <c r="N194" i="2"/>
  <c r="M194" i="2"/>
  <c r="L194" i="2"/>
  <c r="K194" i="2"/>
  <c r="J194" i="2"/>
  <c r="I194" i="2"/>
  <c r="H194" i="2"/>
  <c r="G194" i="2"/>
  <c r="F194" i="2"/>
  <c r="E194" i="2"/>
  <c r="Y193" i="2" l="1"/>
  <c r="X193" i="2"/>
  <c r="W193" i="2"/>
  <c r="V193" i="2"/>
  <c r="U193" i="2"/>
  <c r="T193" i="2"/>
  <c r="S193" i="2"/>
  <c r="R193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D193" i="2"/>
  <c r="Y192" i="2" l="1"/>
  <c r="X192" i="2"/>
  <c r="W192" i="2"/>
  <c r="V192" i="2"/>
  <c r="U192" i="2"/>
  <c r="T192" i="2"/>
  <c r="S192" i="2"/>
  <c r="R192" i="2"/>
  <c r="Q192" i="2"/>
  <c r="P192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D186" i="2"/>
  <c r="Y186" i="2"/>
  <c r="X186" i="2"/>
  <c r="W186" i="2"/>
  <c r="V186" i="2"/>
  <c r="U186" i="2"/>
  <c r="T186" i="2"/>
  <c r="S186" i="2"/>
  <c r="R186" i="2"/>
  <c r="Q186" i="2"/>
  <c r="P186" i="2"/>
  <c r="O186" i="2"/>
  <c r="N186" i="2"/>
  <c r="M186" i="2"/>
  <c r="L186" i="2"/>
  <c r="K186" i="2"/>
  <c r="J186" i="2"/>
  <c r="I186" i="2"/>
  <c r="H186" i="2"/>
  <c r="G186" i="2"/>
  <c r="F186" i="2"/>
  <c r="E186" i="2"/>
  <c r="Y191" i="2" l="1"/>
  <c r="X191" i="2"/>
  <c r="W191" i="2"/>
  <c r="V191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G191" i="2"/>
  <c r="F191" i="2"/>
  <c r="E191" i="2"/>
  <c r="D191" i="2"/>
  <c r="Y190" i="2" l="1"/>
  <c r="X190" i="2"/>
  <c r="W190" i="2"/>
  <c r="V190" i="2"/>
  <c r="U190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  <c r="E190" i="2"/>
  <c r="D190" i="2"/>
  <c r="Y189" i="2"/>
  <c r="X189" i="2"/>
  <c r="W189" i="2"/>
  <c r="V189" i="2"/>
  <c r="U189" i="2"/>
  <c r="T189" i="2"/>
  <c r="S189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E189" i="2"/>
  <c r="D189" i="2"/>
  <c r="Y188" i="2" l="1"/>
  <c r="X188" i="2"/>
  <c r="W188" i="2"/>
  <c r="V188" i="2"/>
  <c r="U188" i="2"/>
  <c r="T188" i="2"/>
  <c r="S188" i="2"/>
  <c r="R188" i="2"/>
  <c r="Q188" i="2"/>
  <c r="P188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Y187" i="2"/>
  <c r="X187" i="2"/>
  <c r="W187" i="2"/>
  <c r="V187" i="2"/>
  <c r="U187" i="2"/>
  <c r="T187" i="2"/>
  <c r="S187" i="2"/>
  <c r="R187" i="2"/>
  <c r="R200" i="2" s="1"/>
  <c r="Q187" i="2"/>
  <c r="P187" i="2"/>
  <c r="O187" i="2"/>
  <c r="O200" i="2" s="1"/>
  <c r="N187" i="2"/>
  <c r="N200" i="2" s="1"/>
  <c r="M187" i="2"/>
  <c r="M200" i="2" s="1"/>
  <c r="L187" i="2"/>
  <c r="K187" i="2"/>
  <c r="K200" i="2" s="1"/>
  <c r="J187" i="2"/>
  <c r="J200" i="2" s="1"/>
  <c r="I187" i="2"/>
  <c r="I200" i="2" s="1"/>
  <c r="H187" i="2"/>
  <c r="G187" i="2"/>
  <c r="G200" i="2" s="1"/>
  <c r="F187" i="2"/>
  <c r="F200" i="2" s="1"/>
  <c r="E187" i="2"/>
  <c r="E200" i="2" s="1"/>
  <c r="D187" i="2"/>
  <c r="E171" i="2"/>
  <c r="Q200" i="2" l="1"/>
  <c r="D200" i="2"/>
  <c r="H200" i="2"/>
  <c r="L200" i="2"/>
  <c r="P200" i="2"/>
  <c r="R171" i="2"/>
  <c r="K171" i="2"/>
  <c r="G171" i="2"/>
  <c r="M171" i="2"/>
  <c r="D171" i="2"/>
  <c r="H171" i="2"/>
  <c r="L171" i="2"/>
  <c r="P171" i="2"/>
  <c r="F171" i="2"/>
  <c r="J171" i="2"/>
  <c r="N171" i="2"/>
  <c r="O171" i="2"/>
  <c r="I171" i="2"/>
  <c r="Q171" i="2"/>
  <c r="M203" i="2" l="1"/>
  <c r="E203" i="2"/>
  <c r="S200" i="2"/>
  <c r="X200" i="2"/>
  <c r="Y200" i="2"/>
  <c r="T200" i="2"/>
  <c r="U200" i="2"/>
  <c r="V200" i="2"/>
  <c r="W200" i="2"/>
  <c r="P203" i="2"/>
  <c r="F203" i="2"/>
  <c r="O203" i="2"/>
  <c r="K203" i="2"/>
  <c r="H203" i="2"/>
  <c r="N203" i="2"/>
  <c r="L203" i="2"/>
  <c r="J203" i="2"/>
  <c r="I203" i="2"/>
  <c r="R203" i="2"/>
  <c r="Q203" i="2"/>
  <c r="G203" i="2"/>
</calcChain>
</file>

<file path=xl/sharedStrings.xml><?xml version="1.0" encoding="utf-8"?>
<sst xmlns="http://schemas.openxmlformats.org/spreadsheetml/2006/main" count="4546" uniqueCount="585">
  <si>
    <t>Player</t>
  </si>
  <si>
    <t>G</t>
  </si>
  <si>
    <t>W</t>
  </si>
  <si>
    <t>L</t>
  </si>
  <si>
    <t>SV</t>
  </si>
  <si>
    <t>CG</t>
  </si>
  <si>
    <t>SHO</t>
  </si>
  <si>
    <t>IP</t>
  </si>
  <si>
    <t>H</t>
  </si>
  <si>
    <t>R</t>
  </si>
  <si>
    <t>ER</t>
  </si>
  <si>
    <t>BB</t>
  </si>
  <si>
    <t>SO</t>
  </si>
  <si>
    <t>HBP</t>
  </si>
  <si>
    <t>BF</t>
  </si>
  <si>
    <t>AB</t>
  </si>
  <si>
    <t>ERA</t>
  </si>
  <si>
    <t>WHIP</t>
  </si>
  <si>
    <t>BAA</t>
  </si>
  <si>
    <t>H/9</t>
  </si>
  <si>
    <t>BB/9</t>
  </si>
  <si>
    <t>SO/9</t>
  </si>
  <si>
    <t>SO/BB</t>
  </si>
  <si>
    <t>Inf</t>
  </si>
  <si>
    <t>TEAM:</t>
  </si>
  <si>
    <t>2014 Overall Pitching</t>
  </si>
  <si>
    <t>Seasons</t>
  </si>
  <si>
    <t>Years</t>
  </si>
  <si>
    <t>2014 Season</t>
  </si>
  <si>
    <t>2013 Season</t>
  </si>
  <si>
    <t>2012 Season</t>
  </si>
  <si>
    <t>2011 Season</t>
  </si>
  <si>
    <t>2010 Season</t>
  </si>
  <si>
    <t>2009 Season</t>
  </si>
  <si>
    <t>2008 Season</t>
  </si>
  <si>
    <t>TOTAL</t>
  </si>
  <si>
    <t>Forfeit</t>
  </si>
  <si>
    <t>2013 Overall Pitching</t>
  </si>
  <si>
    <t>2012 Overall Pitching</t>
  </si>
  <si>
    <t>2012-13</t>
  </si>
  <si>
    <t>2011 Overall Pitching</t>
  </si>
  <si>
    <t>2011-12</t>
  </si>
  <si>
    <t>2007 Season</t>
  </si>
  <si>
    <t>-</t>
  </si>
  <si>
    <t>2010 Overall Pitching</t>
  </si>
  <si>
    <t>2010-11</t>
  </si>
  <si>
    <t>2015 Overall Pitching</t>
  </si>
  <si>
    <t>2010-15</t>
  </si>
  <si>
    <t>2014-15</t>
  </si>
  <si>
    <t>2015 Season</t>
  </si>
  <si>
    <t>2011,15</t>
  </si>
  <si>
    <t>2012-15</t>
  </si>
  <si>
    <t>2009 Overall Pitching</t>
  </si>
  <si>
    <t>2009-11</t>
  </si>
  <si>
    <t>2008 Overall Pitching</t>
  </si>
  <si>
    <t>2008-10,14</t>
  </si>
  <si>
    <t>2008-09</t>
  </si>
  <si>
    <t>2007 Overall Pitching</t>
  </si>
  <si>
    <t>2007-10</t>
  </si>
  <si>
    <t>2016 Overall Pitching</t>
  </si>
  <si>
    <t>2016 Season</t>
  </si>
  <si>
    <t>2015-16</t>
  </si>
  <si>
    <t>2010-16</t>
  </si>
  <si>
    <t>2017 Overall Pitching</t>
  </si>
  <si>
    <t>2017 Season</t>
  </si>
  <si>
    <t>2015-17</t>
  </si>
  <si>
    <t>2015, 17</t>
  </si>
  <si>
    <t>2018 Overall Pitching</t>
  </si>
  <si>
    <t>2017-18</t>
  </si>
  <si>
    <t>2018 Season</t>
  </si>
  <si>
    <t>2019 Overall Pitching</t>
  </si>
  <si>
    <t>2019 Season</t>
  </si>
  <si>
    <t>2015, 18-19</t>
  </si>
  <si>
    <t>2006 Overall Pitching</t>
  </si>
  <si>
    <t>2006 Season</t>
  </si>
  <si>
    <t>2006,08</t>
  </si>
  <si>
    <t>2006,11</t>
  </si>
  <si>
    <t>2006,12-13, 19</t>
  </si>
  <si>
    <t>2006,08, 10-11</t>
  </si>
  <si>
    <t>2006,12-14</t>
  </si>
  <si>
    <t>Opponent</t>
  </si>
  <si>
    <t>Date</t>
  </si>
  <si>
    <t>…4 others</t>
  </si>
  <si>
    <t>…9 others</t>
  </si>
  <si>
    <t>2005 Overall Pitching</t>
  </si>
  <si>
    <t>2005 Season</t>
  </si>
  <si>
    <t>2005-07</t>
  </si>
  <si>
    <t>2005-06</t>
  </si>
  <si>
    <t>2020 Overall Pitching</t>
  </si>
  <si>
    <t>2020 Season</t>
  </si>
  <si>
    <t>2019-20</t>
  </si>
  <si>
    <t>2016-17,20</t>
  </si>
  <si>
    <t>2018-20</t>
  </si>
  <si>
    <t>Bats</t>
  </si>
  <si>
    <t>Throws</t>
  </si>
  <si>
    <t>High School</t>
  </si>
  <si>
    <t>College</t>
  </si>
  <si>
    <t>Campbellsport</t>
  </si>
  <si>
    <t>UW-Oshkosh</t>
  </si>
  <si>
    <t>St. Mary's Springs</t>
  </si>
  <si>
    <t>Marian University (WI)</t>
  </si>
  <si>
    <t>West Bend East</t>
  </si>
  <si>
    <t>Lakeland University (WI)</t>
  </si>
  <si>
    <t>Kewaskum</t>
  </si>
  <si>
    <t>Maple Woods CC (MO) / Murray State (KY)</t>
  </si>
  <si>
    <t>Rock Valley College (IL)</t>
  </si>
  <si>
    <t>Ripon College (WI)</t>
  </si>
  <si>
    <t>Menomonee Falls</t>
  </si>
  <si>
    <t>Madison College (WI) / UW-Milwaukee</t>
  </si>
  <si>
    <t>Pewaukee</t>
  </si>
  <si>
    <t>Homestead</t>
  </si>
  <si>
    <t>Oshkosh West</t>
  </si>
  <si>
    <t>University of Dubuque (IA)</t>
  </si>
  <si>
    <t>B</t>
  </si>
  <si>
    <t>Madison College (WI) / Concordia (WI)</t>
  </si>
  <si>
    <t>West Bend West</t>
  </si>
  <si>
    <t>MSOE (WI)</t>
  </si>
  <si>
    <t>Germantown</t>
  </si>
  <si>
    <t>UW-Milwaukee (Club)</t>
  </si>
  <si>
    <t>Sussex Hamilton</t>
  </si>
  <si>
    <t>UW-Whitewater</t>
  </si>
  <si>
    <t>Bruce</t>
  </si>
  <si>
    <t>Cedarburg</t>
  </si>
  <si>
    <t>Concordia (WI)</t>
  </si>
  <si>
    <t>Fond du Lac</t>
  </si>
  <si>
    <t>UW-Stevens Point</t>
  </si>
  <si>
    <t>Phillips</t>
  </si>
  <si>
    <t>Ripon</t>
  </si>
  <si>
    <t>Whitnall</t>
  </si>
  <si>
    <t>UW-Parkside / UW-Milwaukee</t>
  </si>
  <si>
    <t>UW-La Crosse</t>
  </si>
  <si>
    <t>2004 Overall Pitching</t>
  </si>
  <si>
    <t>Immel, Jon</t>
  </si>
  <si>
    <t>Ketter, Steve</t>
  </si>
  <si>
    <t>Ogi, Bob</t>
  </si>
  <si>
    <t>Panzer, Jake</t>
  </si>
  <si>
    <t>Parrent, Josh</t>
  </si>
  <si>
    <t>Parrent, Matt</t>
  </si>
  <si>
    <t>Sarauer, Adam</t>
  </si>
  <si>
    <t>Schacht, Lee</t>
  </si>
  <si>
    <t>Schill, Ty</t>
  </si>
  <si>
    <t>Strobel, Jason</t>
  </si>
  <si>
    <t>Techman, Mike</t>
  </si>
  <si>
    <t>Whitty, Nick</t>
  </si>
  <si>
    <t>Wilson, Jake</t>
  </si>
  <si>
    <t>Ziegler, Jim</t>
  </si>
  <si>
    <t>2004,06</t>
  </si>
  <si>
    <t>2004-06,13</t>
  </si>
  <si>
    <t>2004-05</t>
  </si>
  <si>
    <t>2004-14</t>
  </si>
  <si>
    <t>2004,08, 10-12</t>
  </si>
  <si>
    <t>2004,06-08, 10-11,14,19</t>
  </si>
  <si>
    <t>2004-10</t>
  </si>
  <si>
    <t>2004 Season</t>
  </si>
  <si>
    <t>2021 Overall Pitching</t>
  </si>
  <si>
    <t>2021 Season</t>
  </si>
  <si>
    <t>2020-21</t>
  </si>
  <si>
    <t>2017-21</t>
  </si>
  <si>
    <t>Miller, Mack</t>
  </si>
  <si>
    <t>Lathers, Jake</t>
  </si>
  <si>
    <t>Neu, Andy</t>
  </si>
  <si>
    <t>Johnson Creek Pioneers</t>
  </si>
  <si>
    <t>Thiensville-Mequon Twins</t>
  </si>
  <si>
    <t>Slinger Stingers</t>
  </si>
  <si>
    <t>West Bend Benders</t>
  </si>
  <si>
    <t>Horicon Honkers</t>
  </si>
  <si>
    <t>West Bend 7 Up </t>
  </si>
  <si>
    <t>Lebanon Whitetails</t>
  </si>
  <si>
    <t>Neosho Rockets</t>
  </si>
  <si>
    <t>W 6 - 3</t>
  </si>
  <si>
    <t>W 8 - 3</t>
  </si>
  <si>
    <t>W 6 - 0</t>
  </si>
  <si>
    <t>W 5 - 2</t>
  </si>
  <si>
    <t>W 14 - 1</t>
  </si>
  <si>
    <t>W 8 - 1</t>
  </si>
  <si>
    <t>W 13 - 5</t>
  </si>
  <si>
    <t>W 6 - 2</t>
  </si>
  <si>
    <t>Score</t>
  </si>
  <si>
    <t>…7 others</t>
  </si>
  <si>
    <t>W 6 - 5</t>
  </si>
  <si>
    <t>Oakfield Oaks</t>
  </si>
  <si>
    <t>Young, Brad</t>
  </si>
  <si>
    <t>Hustisford Astros</t>
  </si>
  <si>
    <t>Hartford Hawks</t>
  </si>
  <si>
    <t>Rubicon Red Sox</t>
  </si>
  <si>
    <t>Waupun Bulldogs</t>
  </si>
  <si>
    <t>W 3 - 2</t>
  </si>
  <si>
    <t>Vincent, Nolan</t>
  </si>
  <si>
    <t>Sheboygan A's</t>
  </si>
  <si>
    <t>L 4 - 2</t>
  </si>
  <si>
    <t>W 7 - 3</t>
  </si>
  <si>
    <t>L 1 - 0</t>
  </si>
  <si>
    <t>W 8 - 7</t>
  </si>
  <si>
    <t>Brownsville 49ers</t>
  </si>
  <si>
    <t>Clyman Canners</t>
  </si>
  <si>
    <t>Olsen, Kevin</t>
  </si>
  <si>
    <t>W 7 - 4</t>
  </si>
  <si>
    <t>L 9 - 5</t>
  </si>
  <si>
    <t>L 8 - 5</t>
  </si>
  <si>
    <t>Verona Cavaliers</t>
  </si>
  <si>
    <t>Cedarburg Mercs</t>
  </si>
  <si>
    <t>Lannon Stonemen</t>
  </si>
  <si>
    <t>Oconomowoc Five-O's</t>
  </si>
  <si>
    <t>Cairo, Austin</t>
  </si>
  <si>
    <t>Appleton Legends</t>
  </si>
  <si>
    <t>Waupaca Lakemen</t>
  </si>
  <si>
    <t>W 13 - 8</t>
  </si>
  <si>
    <t>L 19 - 3</t>
  </si>
  <si>
    <t>W 9 - 5</t>
  </si>
  <si>
    <t>L 10 - 3</t>
  </si>
  <si>
    <t>W 8 - 2</t>
  </si>
  <si>
    <t>Findlay, Bob</t>
  </si>
  <si>
    <t>West Allis Nationals </t>
  </si>
  <si>
    <t>Kornowski, Chris</t>
  </si>
  <si>
    <t>Steinike, Grant</t>
  </si>
  <si>
    <t>Plymouth Flames</t>
  </si>
  <si>
    <t>Schreihart, Drew</t>
  </si>
  <si>
    <t>Chicago (IL) Rippers</t>
  </si>
  <si>
    <t>L 6 - 4</t>
  </si>
  <si>
    <t>L 3 - 2</t>
  </si>
  <si>
    <t>L 3 - 1</t>
  </si>
  <si>
    <t>L 2 - 1</t>
  </si>
  <si>
    <t>L 16 - 7</t>
  </si>
  <si>
    <t>L 11 - 8</t>
  </si>
  <si>
    <t>L 10 - 0</t>
  </si>
  <si>
    <t>L 19 - 4</t>
  </si>
  <si>
    <t>L 14 - 4</t>
  </si>
  <si>
    <t>L 12 - 2</t>
  </si>
  <si>
    <t>L 14 - 5</t>
  </si>
  <si>
    <t>L 17 - 7</t>
  </si>
  <si>
    <t>L 14 - 2</t>
  </si>
  <si>
    <t>L 13 - 1</t>
  </si>
  <si>
    <t>L 11 - 0</t>
  </si>
  <si>
    <t>Bottone, Tony</t>
  </si>
  <si>
    <t>West Bend 7 Up</t>
  </si>
  <si>
    <t>Imrie, Noah</t>
  </si>
  <si>
    <t>Michalkiewicz, Rob</t>
  </si>
  <si>
    <t>W 10 - 4</t>
  </si>
  <si>
    <t>W 11 - 3</t>
  </si>
  <si>
    <t>L 17 - 5</t>
  </si>
  <si>
    <t>W 18 - 8</t>
  </si>
  <si>
    <t>Menasha Macs</t>
  </si>
  <si>
    <t>Engel, Connor</t>
  </si>
  <si>
    <t>W 11 - 10</t>
  </si>
  <si>
    <t>Sussex Cardinals</t>
  </si>
  <si>
    <t>W 13 - 6</t>
  </si>
  <si>
    <t>L 10 - 2</t>
  </si>
  <si>
    <t>L 9 - 0</t>
  </si>
  <si>
    <t>W 8 - 6</t>
  </si>
  <si>
    <t>W 4 - 3</t>
  </si>
  <si>
    <t>…15 others</t>
  </si>
  <si>
    <t>…5 others</t>
  </si>
  <si>
    <t>Pardeeville Braves</t>
  </si>
  <si>
    <t>L 17 - 12</t>
  </si>
  <si>
    <t>West Bend Braves</t>
  </si>
  <si>
    <t>St. Paul (MN) Capitals</t>
  </si>
  <si>
    <t>Addison (IL) Braves</t>
  </si>
  <si>
    <t>Kenosha Kings</t>
  </si>
  <si>
    <t>Pewaukee Muskies</t>
  </si>
  <si>
    <t>W 6 - 4</t>
  </si>
  <si>
    <t>W 10 - 5</t>
  </si>
  <si>
    <t>…8 others</t>
  </si>
  <si>
    <t>…11 others</t>
  </si>
  <si>
    <t>L 7 - 6</t>
  </si>
  <si>
    <t>L 18 - 4</t>
  </si>
  <si>
    <t>…3 others</t>
  </si>
  <si>
    <t>W 4 - 1</t>
  </si>
  <si>
    <t>W 5 - 0</t>
  </si>
  <si>
    <t>L 5 - 3</t>
  </si>
  <si>
    <t>W 10 - 9</t>
  </si>
  <si>
    <t>L 16 - 14</t>
  </si>
  <si>
    <t>W 10 - 8</t>
  </si>
  <si>
    <t>L 16 - 1</t>
  </si>
  <si>
    <t>L 16 -15</t>
  </si>
  <si>
    <t>L 15 - 6</t>
  </si>
  <si>
    <t>L 15 - 5</t>
  </si>
  <si>
    <t>L 18 - 5</t>
  </si>
  <si>
    <t>L 14 - 3</t>
  </si>
  <si>
    <t>L 19 - 6</t>
  </si>
  <si>
    <t>L 19 - 1</t>
  </si>
  <si>
    <t>L 10 - 8</t>
  </si>
  <si>
    <t>L 12 - 8</t>
  </si>
  <si>
    <t>L 11 - 2</t>
  </si>
  <si>
    <t>L 16 - 6</t>
  </si>
  <si>
    <t>minimum 100 IP</t>
  </si>
  <si>
    <t>Wins</t>
  </si>
  <si>
    <t>Complete Games</t>
  </si>
  <si>
    <t>Saves</t>
  </si>
  <si>
    <t>Strikeouts</t>
  </si>
  <si>
    <t>Shutouts</t>
  </si>
  <si>
    <t>Games Pitched</t>
  </si>
  <si>
    <t>Innings Pitched</t>
  </si>
  <si>
    <t>E.R.A.</t>
  </si>
  <si>
    <t>Batting Average Against</t>
  </si>
  <si>
    <t>Hits/9</t>
  </si>
  <si>
    <t>Losses</t>
  </si>
  <si>
    <t>Hits Allowed</t>
  </si>
  <si>
    <t>Runs</t>
  </si>
  <si>
    <t>Walks</t>
  </si>
  <si>
    <t>Hit by Pitch</t>
  </si>
  <si>
    <t>Batters Faced</t>
  </si>
  <si>
    <t>Individual</t>
  </si>
  <si>
    <t>Team</t>
  </si>
  <si>
    <t>minimum 50 IP</t>
  </si>
  <si>
    <t>Season</t>
  </si>
  <si>
    <t>Racine Horlick</t>
  </si>
  <si>
    <t>Madison College (WI) / UW-Whitewater</t>
  </si>
  <si>
    <t>2022 Overall Pitching</t>
  </si>
  <si>
    <t>2022 Season</t>
  </si>
  <si>
    <t>2015, 2014, 2005</t>
  </si>
  <si>
    <t>2020, 2014, 2012</t>
  </si>
  <si>
    <t>2013, 2009</t>
  </si>
  <si>
    <t>2017, 2013</t>
  </si>
  <si>
    <t>2012, 2011, 2004</t>
  </si>
  <si>
    <t>2017, 2012</t>
  </si>
  <si>
    <t>2011, 2008</t>
  </si>
  <si>
    <t>2017, 2011, 2006</t>
  </si>
  <si>
    <t>2021, 2006</t>
  </si>
  <si>
    <t>Gronert, Tyler</t>
  </si>
  <si>
    <t>Voit, Mitch</t>
  </si>
  <si>
    <t>2021-22</t>
  </si>
  <si>
    <t>Vincent, Brady</t>
  </si>
  <si>
    <t>Szohr, Carter</t>
  </si>
  <si>
    <t>Teschke, Joey</t>
  </si>
  <si>
    <t>Rauch, Jorden</t>
  </si>
  <si>
    <t>Llanas, Danny</t>
  </si>
  <si>
    <t>2020-22</t>
  </si>
  <si>
    <t>Zuberbier, Eric</t>
  </si>
  <si>
    <t>Kojis, DJ</t>
  </si>
  <si>
    <t>Mattheis, Will</t>
  </si>
  <si>
    <t>Menzel, Sean</t>
  </si>
  <si>
    <t>2016,18,21-22</t>
  </si>
  <si>
    <t>2018,20-22</t>
  </si>
  <si>
    <t>Whitefish Bay</t>
  </si>
  <si>
    <t>West Allis Central</t>
  </si>
  <si>
    <t>University of Michigan</t>
  </si>
  <si>
    <t>UW-Milwaukee</t>
  </si>
  <si>
    <t>College of Lake County (IL)</t>
  </si>
  <si>
    <t>Laconia</t>
  </si>
  <si>
    <t>Erd, Nick</t>
  </si>
  <si>
    <t>Boegel, Brad</t>
  </si>
  <si>
    <t>Kopeschka, Lucas</t>
  </si>
  <si>
    <t>Rosenthal, Nick</t>
  </si>
  <si>
    <t>Huffman, Mitch</t>
  </si>
  <si>
    <t>Koplitz, Kam</t>
  </si>
  <si>
    <t>Schill, Tate</t>
  </si>
  <si>
    <t>Sarauer, Austin</t>
  </si>
  <si>
    <t>Stoffel, Josh</t>
  </si>
  <si>
    <t>Aiello, Mike</t>
  </si>
  <si>
    <t>Hall, Derek</t>
  </si>
  <si>
    <t>Chesak, Jared</t>
  </si>
  <si>
    <t>Meisenheimer, Matt</t>
  </si>
  <si>
    <t>Dreikosen, Jordan</t>
  </si>
  <si>
    <t>Suprenant, Cole</t>
  </si>
  <si>
    <t>Kenkel, Troy</t>
  </si>
  <si>
    <t>Pryal, Curt</t>
  </si>
  <si>
    <t>Weber, Brad</t>
  </si>
  <si>
    <t>Gellings, Jalen</t>
  </si>
  <si>
    <t>Nuelk, Alex</t>
  </si>
  <si>
    <t>Kuczynski, Jordan</t>
  </si>
  <si>
    <t>Wilhelms, Sam</t>
  </si>
  <si>
    <t>Kuczynski, Jay</t>
  </si>
  <si>
    <t>Lloyd, Ryan</t>
  </si>
  <si>
    <t>Beau, Mitch</t>
  </si>
  <si>
    <t>Bolton, Brad</t>
  </si>
  <si>
    <t>Poss, Kirk</t>
  </si>
  <si>
    <t>Witkowski, Tyler</t>
  </si>
  <si>
    <t>Nuernberg, Cody</t>
  </si>
  <si>
    <t>Serio, Josh</t>
  </si>
  <si>
    <t>Finger, Randy</t>
  </si>
  <si>
    <t>Winfield, Brandon</t>
  </si>
  <si>
    <t>Holt, John</t>
  </si>
  <si>
    <t>Haim, Dave</t>
  </si>
  <si>
    <t>Detert, Dylan</t>
  </si>
  <si>
    <t>Wagie, Turner</t>
  </si>
  <si>
    <t>Rowe, Tim</t>
  </si>
  <si>
    <t>Immel, Cory</t>
  </si>
  <si>
    <t>Carter, Tate</t>
  </si>
  <si>
    <t>Beauchamp, Eric</t>
  </si>
  <si>
    <t>Hoida, Jason</t>
  </si>
  <si>
    <t>Spykstra, Ayden</t>
  </si>
  <si>
    <t>Bigus, Adam</t>
  </si>
  <si>
    <t>Sawyer, Ethan</t>
  </si>
  <si>
    <t>Simmons, Aaron</t>
  </si>
  <si>
    <t>Javoroski, Andrew</t>
  </si>
  <si>
    <t>Javoroski, Brian</t>
  </si>
  <si>
    <t>Nieskes, Johnny</t>
  </si>
  <si>
    <t>Franzen, Kris</t>
  </si>
  <si>
    <t>Roberts, TJ</t>
  </si>
  <si>
    <t>Wuethrich, Westin</t>
  </si>
  <si>
    <t>Westphal, Luke</t>
  </si>
  <si>
    <t>Brown, Jackson</t>
  </si>
  <si>
    <t>Berendt, Cade</t>
  </si>
  <si>
    <t>Hall, Blake</t>
  </si>
  <si>
    <t>Lietzau, Griffin</t>
  </si>
  <si>
    <t>Rindfleisch, Brad</t>
  </si>
  <si>
    <t>Schreihart, Drake</t>
  </si>
  <si>
    <t>Norton, Ryan</t>
  </si>
  <si>
    <t>Hessler, Cole</t>
  </si>
  <si>
    <t>Lyneis, Jed</t>
  </si>
  <si>
    <t>Bernhardt, Sam</t>
  </si>
  <si>
    <t>Bratten, Joey</t>
  </si>
  <si>
    <t>Reminger, Justin</t>
  </si>
  <si>
    <t>Grzybowski, Nate</t>
  </si>
  <si>
    <t>Gaedtke, Aaron</t>
  </si>
  <si>
    <t>Farrington, Nate</t>
  </si>
  <si>
    <t>May, Dylan</t>
  </si>
  <si>
    <t>Zillmer, Devyn</t>
  </si>
  <si>
    <t>Stubbe, Joe</t>
  </si>
  <si>
    <t>DeBoer, Jordan</t>
  </si>
  <si>
    <t>Gonring, Tony</t>
  </si>
  <si>
    <t>Prochnow, Mike</t>
  </si>
  <si>
    <t>Sharon, Joel</t>
  </si>
  <si>
    <t>Jacklin, Cal</t>
  </si>
  <si>
    <t>Mantz, Brandon</t>
  </si>
  <si>
    <t>Thicke, Tyler</t>
  </si>
  <si>
    <t>Miller, Billy</t>
  </si>
  <si>
    <t>Buhrow, Matt</t>
  </si>
  <si>
    <t>Whitty, Tim</t>
  </si>
  <si>
    <t>Carberry, Scott</t>
  </si>
  <si>
    <t>Johnson, Alex</t>
  </si>
  <si>
    <t>Day, Garrick</t>
  </si>
  <si>
    <t>Nick, Jonathon</t>
  </si>
  <si>
    <t>Martin, Cory</t>
  </si>
  <si>
    <t>Piel, Jordan</t>
  </si>
  <si>
    <t>Wolter, Josh</t>
  </si>
  <si>
    <t>Bromley, Matt</t>
  </si>
  <si>
    <t>Klismith, Josh</t>
  </si>
  <si>
    <t>Martz, Adam</t>
  </si>
  <si>
    <t>Woldt, Josh</t>
  </si>
  <si>
    <t>Unrein, Jace</t>
  </si>
  <si>
    <t>Behling, Brent</t>
  </si>
  <si>
    <t>O'Hagan, Shane</t>
  </si>
  <si>
    <t>Olla, Nick</t>
  </si>
  <si>
    <t>Rowoldt, Chris</t>
  </si>
  <si>
    <t>Cetnar, John</t>
  </si>
  <si>
    <t>Witzlib, Bode</t>
  </si>
  <si>
    <t>Tjader, Cory</t>
  </si>
  <si>
    <t>Roeder, Kurt</t>
  </si>
  <si>
    <t>Karnitz, Bruce</t>
  </si>
  <si>
    <t>Junk, Jake</t>
  </si>
  <si>
    <t>Lloyd, Mike</t>
  </si>
  <si>
    <t>Barry, Kyle</t>
  </si>
  <si>
    <t>Gerl, Brian</t>
  </si>
  <si>
    <t>Huffman, Ben</t>
  </si>
  <si>
    <t>Hendricks, Curt</t>
  </si>
  <si>
    <t>Dornfeldt, EJ</t>
  </si>
  <si>
    <t>Rady, Mark</t>
  </si>
  <si>
    <t>Schmidt, Jeremy</t>
  </si>
  <si>
    <t>Immel, Ken</t>
  </si>
  <si>
    <t>Meyer, Josh</t>
  </si>
  <si>
    <t>Prom, Brandon</t>
  </si>
  <si>
    <t>Hoenecke, Paul</t>
  </si>
  <si>
    <t>Mueller, Mike</t>
  </si>
  <si>
    <t>Spaeth, Jake</t>
  </si>
  <si>
    <t>Forfeit, Forfeit</t>
  </si>
  <si>
    <t>Prochnow, Michael</t>
  </si>
  <si>
    <t>Steve, Ketter</t>
  </si>
  <si>
    <t>Bob, Ogi</t>
  </si>
  <si>
    <t>Madison College (WI) / Rockford College (IL)</t>
  </si>
  <si>
    <t>Madison College (WI) / UW-Milwaukee / Concordia (WI)</t>
  </si>
  <si>
    <t>Plymouth</t>
  </si>
  <si>
    <t>Reed-Custer (IL)</t>
  </si>
  <si>
    <t>Rockford College (IL)</t>
  </si>
  <si>
    <t>Slinger</t>
  </si>
  <si>
    <t>Triton College (IL) / Madison College (WI) / Auburn University (AL)</t>
  </si>
  <si>
    <t>Madison College (WI) / Univ. of Dayton (OH)</t>
  </si>
  <si>
    <t xml:space="preserve">Triton College (IL) </t>
  </si>
  <si>
    <t>De Pere</t>
  </si>
  <si>
    <t>Mayville</t>
  </si>
  <si>
    <t>Stetson University (FL)</t>
  </si>
  <si>
    <t>Manitowoc Lincoln</t>
  </si>
  <si>
    <t>Waukesha Tech CC (WI)</t>
  </si>
  <si>
    <t>Cardinal Stritch (WI) / Concordia (WI)</t>
  </si>
  <si>
    <t>Southern Door</t>
  </si>
  <si>
    <t>Oshkosh North</t>
  </si>
  <si>
    <t>Wilmot</t>
  </si>
  <si>
    <t>Madison College (WI)</t>
  </si>
  <si>
    <t>Little Wolf</t>
  </si>
  <si>
    <t>Horicon</t>
  </si>
  <si>
    <t>Beaver Dam</t>
  </si>
  <si>
    <t>Menasha St. Mary's Central</t>
  </si>
  <si>
    <t>Racine Case</t>
  </si>
  <si>
    <t>Lake Country Lutheran</t>
  </si>
  <si>
    <t>Hartford</t>
  </si>
  <si>
    <t>North Fond du Lac</t>
  </si>
  <si>
    <t>UW-Fond du Lac</t>
  </si>
  <si>
    <t>Kaukauna</t>
  </si>
  <si>
    <t>Stevens Point (SPASH)</t>
  </si>
  <si>
    <t>Elk Mound</t>
  </si>
  <si>
    <t>Wisconsin Lutheran College</t>
  </si>
  <si>
    <t>Kettle Moraine Lutheran</t>
  </si>
  <si>
    <t>Madison College (WI) / Ball State University (IN)</t>
  </si>
  <si>
    <t>Waupun</t>
  </si>
  <si>
    <t>UW-La Crosse / Marian University (WI)</t>
  </si>
  <si>
    <t>Nicolet</t>
  </si>
  <si>
    <t>Indiana University (IN) / UW-Milwaukee</t>
  </si>
  <si>
    <t>Appleton Xavier</t>
  </si>
  <si>
    <t>Edgerton</t>
  </si>
  <si>
    <t>Marion</t>
  </si>
  <si>
    <t>West Allis Hale</t>
  </si>
  <si>
    <t>St. John's Northwestern Military Academy</t>
  </si>
  <si>
    <t>Wausau West</t>
  </si>
  <si>
    <t>Milwaukee Juneau</t>
  </si>
  <si>
    <t>UW-Parkside</t>
  </si>
  <si>
    <t>Prairie State (IL)</t>
  </si>
  <si>
    <t>Brookfield Central</t>
  </si>
  <si>
    <t>UW-Stout</t>
  </si>
  <si>
    <t>Clintonville</t>
  </si>
  <si>
    <t>Oconomowoc</t>
  </si>
  <si>
    <t>Madison College (WI) / Lewis University (IL)</t>
  </si>
  <si>
    <t>McKendree University (IL) / UW-Whitewater</t>
  </si>
  <si>
    <t>Random Lake</t>
  </si>
  <si>
    <t>Westwood (MI)</t>
  </si>
  <si>
    <t>Finlandia University (MI)</t>
  </si>
  <si>
    <t>Fort Wayne (IN)</t>
  </si>
  <si>
    <t>Trine University (IN)</t>
  </si>
  <si>
    <t>Niles (MI)</t>
  </si>
  <si>
    <t>Brown Deer</t>
  </si>
  <si>
    <t>Upper Iowa</t>
  </si>
  <si>
    <t>Minnesota-Duluth</t>
  </si>
  <si>
    <t>Greenwood</t>
  </si>
  <si>
    <t>Madison College (WI) / Washington University / UW-Whitewater</t>
  </si>
  <si>
    <t>Franklin</t>
  </si>
  <si>
    <t>Appleton East</t>
  </si>
  <si>
    <t>South Elign (IL)</t>
  </si>
  <si>
    <t>Fox Valley Lutheran</t>
  </si>
  <si>
    <t>W 6 - 1</t>
  </si>
  <si>
    <t>W 15 - 2</t>
  </si>
  <si>
    <t>Pirates (IA)</t>
  </si>
  <si>
    <t>W 11 - 0</t>
  </si>
  <si>
    <t>Saukville Saints</t>
  </si>
  <si>
    <t>W 11 - 7</t>
  </si>
  <si>
    <t>Carthage College (WI)</t>
  </si>
  <si>
    <t>Lakeland University (WI) / Carroll University (WI)</t>
  </si>
  <si>
    <t>2023 Overall Pitching</t>
  </si>
  <si>
    <t>Sweet, Jake</t>
  </si>
  <si>
    <t>May, Derek</t>
  </si>
  <si>
    <t>Vogel, Tyler</t>
  </si>
  <si>
    <t>Steinke, Grant</t>
  </si>
  <si>
    <t>Hutchins, Preston</t>
  </si>
  <si>
    <t>Greenlun, Jack</t>
  </si>
  <si>
    <t>Ott, Sam</t>
  </si>
  <si>
    <t>Brzozowski, Jacob</t>
  </si>
  <si>
    <t>Sniatynski, Parker</t>
  </si>
  <si>
    <t>Broward County (FL) Red Sox</t>
  </si>
  <si>
    <t>Racine Kiwanis</t>
  </si>
  <si>
    <t>W 7-4</t>
  </si>
  <si>
    <t>…22 others</t>
  </si>
  <si>
    <t>…16 others</t>
  </si>
  <si>
    <t>Milton Crescents</t>
  </si>
  <si>
    <t>…17 others</t>
  </si>
  <si>
    <t>W 4 - 0</t>
  </si>
  <si>
    <t>W 15 - 4</t>
  </si>
  <si>
    <t>W 15 - 1</t>
  </si>
  <si>
    <t>L 13 - 3</t>
  </si>
  <si>
    <t>W 12 - 5</t>
  </si>
  <si>
    <t>Bryant &amp; Stratton College (WI)</t>
  </si>
  <si>
    <t>Waukesha North</t>
  </si>
  <si>
    <t>Carroll University (WI)</t>
  </si>
  <si>
    <t>Mount Horeb</t>
  </si>
  <si>
    <t>UW-Platteville</t>
  </si>
  <si>
    <t>Marquette (MI)</t>
  </si>
  <si>
    <t>Sartell (MN)</t>
  </si>
  <si>
    <t>Concordia University, St. Paul (MN)</t>
  </si>
  <si>
    <t>Marquette</t>
  </si>
  <si>
    <t>St. Louis University (MO)</t>
  </si>
  <si>
    <t>Winona State (MN)</t>
  </si>
  <si>
    <t>2015-16, 18-23</t>
  </si>
  <si>
    <t>2023 Season</t>
  </si>
  <si>
    <t>2011-23</t>
  </si>
  <si>
    <t>2011, 16-23</t>
  </si>
  <si>
    <t>2015, 18-23</t>
  </si>
  <si>
    <t>2004-23</t>
  </si>
  <si>
    <t>2016-21, 23</t>
  </si>
  <si>
    <t>2022-23</t>
  </si>
  <si>
    <t>2021-23</t>
  </si>
  <si>
    <t>2019-23</t>
  </si>
  <si>
    <t>2018,20-21,23</t>
  </si>
  <si>
    <t>2017,21,23</t>
  </si>
  <si>
    <t>2017,19,23</t>
  </si>
  <si>
    <t>Career Pitching by Player: 2004-23</t>
  </si>
  <si>
    <t>Career - Pitching Records   2004-23</t>
  </si>
  <si>
    <t>Single Season - Pitching Records   2004-23</t>
  </si>
  <si>
    <t>Single Game - Pitching Records   2004-23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</si>
</sst>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2" fillId="0" borderId="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wrapText="1"/>
    </xf>
    <xf numFmtId="0" fontId="2" fillId="0" borderId="0" xfId="0" applyFont="1" applyFill="1"/>
    <xf numFmtId="0" fontId="3" fillId="0" borderId="0" xfId="0" applyFont="1" applyFill="1" applyBorder="1" applyAlignment="1">
      <alignment horizontal="center" wrapText="1"/>
    </xf>
    <xf numFmtId="12" fontId="3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4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right" wrapText="1"/>
    </xf>
    <xf numFmtId="0" fontId="3" fillId="0" borderId="0" xfId="0" applyFont="1" applyAlignment="1"/>
    <xf numFmtId="12" fontId="4" fillId="0" borderId="0" xfId="0" applyNumberFormat="1" applyFont="1" applyFill="1" applyBorder="1" applyAlignment="1">
      <alignment horizontal="center" wrapText="1"/>
    </xf>
    <xf numFmtId="12" fontId="2" fillId="0" borderId="0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1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12" fontId="3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center" vertical="center" wrapText="1"/>
    </xf>
    <xf numFmtId="12" fontId="3" fillId="0" borderId="0" xfId="0" applyNumberFormat="1" applyFont="1" applyFill="1" applyBorder="1" applyAlignment="1">
      <alignment horizontal="center" vertical="top" wrapText="1"/>
    </xf>
    <xf numFmtId="12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top"/>
    </xf>
    <xf numFmtId="164" fontId="3" fillId="0" borderId="0" xfId="0" applyNumberFormat="1" applyFont="1" applyFill="1" applyAlignment="1">
      <alignment horizontal="center" vertical="top"/>
    </xf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4" fontId="3" fillId="0" borderId="0" xfId="0" applyNumberFormat="1" applyFont="1" applyFill="1" applyBorder="1"/>
    <xf numFmtId="164" fontId="3" fillId="0" borderId="0" xfId="0" applyNumberFormat="1" applyFont="1" applyFill="1" applyBorder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12" fontId="3" fillId="0" borderId="0" xfId="0" applyNumberFormat="1" applyFont="1" applyFill="1" applyBorder="1" applyAlignment="1">
      <alignment horizontal="left" wrapText="1"/>
    </xf>
    <xf numFmtId="12" fontId="3" fillId="0" borderId="0" xfId="0" applyNumberFormat="1" applyFont="1" applyFill="1" applyBorder="1" applyAlignment="1">
      <alignment horizontal="left"/>
    </xf>
    <xf numFmtId="12" fontId="3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2" fontId="3" fillId="0" borderId="0" xfId="0" applyNumberFormat="1" applyFont="1" applyFill="1" applyAlignment="1">
      <alignment horizontal="left" vertical="top"/>
    </xf>
    <xf numFmtId="12" fontId="3" fillId="0" borderId="0" xfId="0" applyNumberFormat="1" applyFont="1" applyFill="1" applyAlignment="1">
      <alignment horizontal="center" vertical="top"/>
    </xf>
    <xf numFmtId="12" fontId="4" fillId="0" borderId="0" xfId="0" applyNumberFormat="1" applyFont="1" applyFill="1" applyBorder="1" applyAlignment="1">
      <alignment horizontal="center"/>
    </xf>
    <xf numFmtId="12" fontId="2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12" fontId="4" fillId="0" borderId="0" xfId="0" applyNumberFormat="1" applyFont="1" applyFill="1" applyBorder="1" applyAlignment="1">
      <alignment horizontal="center" vertical="top"/>
    </xf>
    <xf numFmtId="4" fontId="4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1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12" fontId="3" fillId="0" borderId="0" xfId="0" applyNumberFormat="1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0" fillId="3" borderId="0" xfId="0" applyFill="1"/>
    <xf numFmtId="0" fontId="9" fillId="3" borderId="0" xfId="0" applyFont="1" applyFill="1"/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 applyFill="1" applyAlignment="1">
      <alignment horizontal="left"/>
    </xf>
    <xf numFmtId="0" fontId="3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12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165" fontId="3" fillId="0" borderId="0" xfId="0" applyNumberFormat="1" applyFont="1" applyFill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4" fontId="12" fillId="3" borderId="0" xfId="0" applyNumberFormat="1" applyFont="1" applyFill="1" applyAlignment="1">
      <alignment horizontal="left" vertical="center" wrapText="1"/>
    </xf>
    <xf numFmtId="0" fontId="12" fillId="3" borderId="0" xfId="0" applyFont="1" applyFill="1" applyAlignment="1">
      <alignment vertical="center" wrapText="1"/>
    </xf>
    <xf numFmtId="0" fontId="11" fillId="4" borderId="0" xfId="0" applyFont="1" applyFill="1" applyAlignment="1">
      <alignment horizontal="left"/>
    </xf>
    <xf numFmtId="14" fontId="11" fillId="4" borderId="0" xfId="0" applyNumberFormat="1" applyFont="1" applyFill="1" applyAlignment="1">
      <alignment horizontal="left"/>
    </xf>
    <xf numFmtId="0" fontId="11" fillId="4" borderId="0" xfId="0" applyFont="1" applyFill="1"/>
    <xf numFmtId="14" fontId="11" fillId="4" borderId="0" xfId="0" applyNumberFormat="1" applyFont="1" applyFill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center" wrapText="1"/>
    </xf>
    <xf numFmtId="14" fontId="11" fillId="4" borderId="0" xfId="0" applyNumberFormat="1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/>
    <xf numFmtId="0" fontId="11" fillId="4" borderId="0" xfId="0" applyFont="1" applyFill="1" applyAlignment="1">
      <alignment horizontal="center" vertical="top" wrapText="1"/>
    </xf>
    <xf numFmtId="14" fontId="11" fillId="4" borderId="0" xfId="0" applyNumberFormat="1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8" fillId="3" borderId="0" xfId="0" applyFont="1" applyFill="1"/>
    <xf numFmtId="0" fontId="1" fillId="3" borderId="0" xfId="0" applyFont="1" applyFill="1" applyAlignment="1">
      <alignment horizontal="center"/>
    </xf>
    <xf numFmtId="14" fontId="1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3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vertical="top"/>
    </xf>
    <xf numFmtId="2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 vertical="top"/>
    </xf>
    <xf numFmtId="4" fontId="1" fillId="3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 vertical="top"/>
    </xf>
    <xf numFmtId="12" fontId="4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4" fontId="1" fillId="3" borderId="0" xfId="0" applyNumberFormat="1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14" fontId="0" fillId="3" borderId="0" xfId="0" applyNumberFormat="1" applyFill="1"/>
    <xf numFmtId="14" fontId="0" fillId="3" borderId="0" xfId="0" applyNumberFormat="1" applyFill="1" applyAlignment="1">
      <alignment horizontal="left"/>
    </xf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2" fontId="3" fillId="0" borderId="0" xfId="0" applyNumberFormat="1" applyFont="1" applyAlignment="1">
      <alignment horizontal="center"/>
    </xf>
    <xf numFmtId="165" fontId="3" fillId="0" borderId="0" xfId="0" applyNumberFormat="1" applyFont="1" applyFill="1" applyBorder="1" applyAlignment="1">
      <alignment horizontal="center" vertical="top" wrapText="1"/>
    </xf>
    <xf numFmtId="12" fontId="3" fillId="0" borderId="0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12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2" fontId="3" fillId="0" borderId="0" xfId="0" applyNumberFormat="1" applyFont="1" applyFill="1" applyAlignment="1">
      <alignment horizontal="left" wrapText="1"/>
    </xf>
    <xf numFmtId="3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left"/>
    </xf>
    <xf numFmtId="2" fontId="11" fillId="3" borderId="0" xfId="0" applyNumberFormat="1" applyFont="1" applyFill="1" applyAlignment="1">
      <alignment horizontal="center"/>
    </xf>
    <xf numFmtId="1" fontId="11" fillId="3" borderId="0" xfId="0" applyNumberFormat="1" applyFont="1" applyFill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" fillId="5" borderId="0" xfId="0" applyFont="1" applyFill="1"/>
    <xf numFmtId="0" fontId="8" fillId="5" borderId="0" xfId="0" applyFont="1" applyFill="1" applyAlignment="1">
      <alignment horizontal="center"/>
    </xf>
    <xf numFmtId="0" fontId="0" fillId="5" borderId="0" xfId="0" applyFill="1"/>
    <xf numFmtId="0" fontId="15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7" fillId="3" borderId="0" xfId="0" applyFont="1" applyFill="1" applyAlignment="1">
      <alignment horizontal="center" vertical="center"/>
    </xf>
    <xf numFmtId="2" fontId="18" fillId="3" borderId="0" xfId="0" applyNumberFormat="1" applyFont="1" applyFill="1" applyAlignment="1">
      <alignment horizontal="center"/>
    </xf>
    <xf numFmtId="164" fontId="18" fillId="3" borderId="0" xfId="0" applyNumberFormat="1" applyFont="1" applyFill="1" applyAlignment="1">
      <alignment horizontal="center"/>
    </xf>
    <xf numFmtId="4" fontId="18" fillId="3" borderId="0" xfId="0" applyNumberFormat="1" applyFont="1" applyFill="1" applyAlignment="1">
      <alignment horizontal="center"/>
    </xf>
    <xf numFmtId="4" fontId="18" fillId="3" borderId="0" xfId="0" applyNumberFormat="1" applyFont="1" applyFill="1" applyAlignment="1">
      <alignment horizontal="center" vertical="top"/>
    </xf>
    <xf numFmtId="0" fontId="18" fillId="3" borderId="0" xfId="0" applyFont="1" applyFill="1" applyAlignment="1">
      <alignment vertical="top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14" fontId="18" fillId="3" borderId="0" xfId="0" applyNumberFormat="1" applyFont="1" applyFill="1" applyAlignment="1">
      <alignment horizontal="left" vertical="center" wrapText="1"/>
    </xf>
    <xf numFmtId="0" fontId="18" fillId="3" borderId="0" xfId="0" applyFont="1" applyFill="1" applyAlignment="1">
      <alignment vertical="center" wrapText="1"/>
    </xf>
    <xf numFmtId="14" fontId="16" fillId="3" borderId="0" xfId="0" applyNumberFormat="1" applyFont="1" applyFill="1" applyAlignment="1">
      <alignment horizontal="left"/>
    </xf>
    <xf numFmtId="14" fontId="16" fillId="3" borderId="0" xfId="0" applyNumberFormat="1" applyFont="1" applyFill="1"/>
    <xf numFmtId="0" fontId="19" fillId="4" borderId="0" xfId="0" applyFont="1" applyFill="1" applyAlignment="1">
      <alignment horizontal="left"/>
    </xf>
    <xf numFmtId="14" fontId="19" fillId="4" borderId="0" xfId="0" applyNumberFormat="1" applyFont="1" applyFill="1" applyAlignment="1">
      <alignment horizontal="left"/>
    </xf>
    <xf numFmtId="0" fontId="19" fillId="4" borderId="0" xfId="0" applyFont="1" applyFill="1" applyAlignment="1">
      <alignment horizontal="center"/>
    </xf>
    <xf numFmtId="0" fontId="19" fillId="4" borderId="0" xfId="0" applyFont="1" applyFill="1"/>
    <xf numFmtId="14" fontId="19" fillId="4" borderId="0" xfId="0" applyNumberFormat="1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2"/>
  <sheetViews>
    <sheetView workbookViewId="0">
      <pane ySplit="4" topLeftCell="A5" activePane="bottomLeft" state="frozen"/>
      <selection pane="bottomLeft" sqref="A1:J1"/>
    </sheetView>
  </sheetViews>
  <sheetFormatPr defaultColWidth="8.7265625" defaultRowHeight="14.5" x14ac:dyDescent="0.35"/>
  <cols>
    <col min="1" max="1" width="12.26953125" style="91" customWidth="1"/>
    <col min="2" max="2" width="19.1796875" style="91" customWidth="1"/>
    <col min="3" max="3" width="27.26953125" style="91" customWidth="1"/>
    <col min="4" max="5" width="10.81640625" style="91" customWidth="1"/>
    <col min="6" max="6" width="4.54296875" style="191" customWidth="1"/>
    <col min="7" max="7" width="12.26953125" style="91" customWidth="1"/>
    <col min="8" max="8" width="27.26953125" style="91" customWidth="1"/>
    <col min="9" max="9" width="10.81640625" style="143" customWidth="1"/>
    <col min="10" max="10" width="10.81640625" style="91" customWidth="1"/>
    <col min="11" max="16384" width="8.7265625" style="191"/>
  </cols>
  <sheetData>
    <row r="1" spans="1:10" ht="18.5" x14ac:dyDescent="0.45">
      <c r="A1" s="192" t="s">
        <v>584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x14ac:dyDescent="0.35">
      <c r="B2" s="92"/>
      <c r="F2" s="89"/>
      <c r="H2" s="92"/>
    </row>
    <row r="3" spans="1:10" x14ac:dyDescent="0.35">
      <c r="F3" s="89"/>
      <c r="J3" s="150"/>
    </row>
    <row r="4" spans="1:10" x14ac:dyDescent="0.35">
      <c r="A4" s="156" t="s">
        <v>301</v>
      </c>
      <c r="B4" s="150" t="s">
        <v>0</v>
      </c>
      <c r="C4" s="150" t="s">
        <v>80</v>
      </c>
      <c r="D4" s="150" t="s">
        <v>81</v>
      </c>
      <c r="E4" s="150" t="s">
        <v>177</v>
      </c>
      <c r="F4" s="89"/>
      <c r="G4" s="150" t="s">
        <v>302</v>
      </c>
      <c r="H4" s="150" t="s">
        <v>80</v>
      </c>
      <c r="I4" s="150" t="s">
        <v>81</v>
      </c>
      <c r="J4" s="150" t="s">
        <v>177</v>
      </c>
    </row>
    <row r="5" spans="1:10" x14ac:dyDescent="0.35">
      <c r="A5" s="149" t="s">
        <v>12</v>
      </c>
      <c r="B5" s="150"/>
      <c r="C5" s="150"/>
      <c r="D5" s="149"/>
      <c r="E5" s="149"/>
      <c r="F5" s="190"/>
      <c r="G5" s="149" t="s">
        <v>12</v>
      </c>
      <c r="H5" s="150"/>
      <c r="I5" s="150"/>
      <c r="J5" s="149"/>
    </row>
    <row r="6" spans="1:10" x14ac:dyDescent="0.35">
      <c r="A6" s="165">
        <v>19</v>
      </c>
      <c r="B6" s="91" t="s">
        <v>160</v>
      </c>
      <c r="C6" s="144" t="s">
        <v>162</v>
      </c>
      <c r="D6" s="168">
        <v>44748</v>
      </c>
      <c r="E6" s="169" t="s">
        <v>186</v>
      </c>
      <c r="G6" s="165">
        <v>20</v>
      </c>
      <c r="H6" s="91" t="s">
        <v>162</v>
      </c>
      <c r="I6" s="171">
        <v>44748</v>
      </c>
      <c r="J6" s="170" t="s">
        <v>186</v>
      </c>
    </row>
    <row r="7" spans="1:10" x14ac:dyDescent="0.35">
      <c r="A7" s="207">
        <v>18</v>
      </c>
      <c r="B7" s="208" t="s">
        <v>160</v>
      </c>
      <c r="C7" s="199" t="s">
        <v>546</v>
      </c>
      <c r="D7" s="209">
        <v>45077</v>
      </c>
      <c r="E7" s="210" t="s">
        <v>530</v>
      </c>
      <c r="G7" s="165">
        <v>20</v>
      </c>
      <c r="H7" s="91" t="s">
        <v>254</v>
      </c>
      <c r="I7" s="171">
        <v>42864</v>
      </c>
      <c r="J7" s="170" t="s">
        <v>249</v>
      </c>
    </row>
    <row r="8" spans="1:10" x14ac:dyDescent="0.35">
      <c r="A8" s="165">
        <v>18</v>
      </c>
      <c r="B8" s="91" t="s">
        <v>318</v>
      </c>
      <c r="C8" s="144" t="s">
        <v>241</v>
      </c>
      <c r="D8" s="168">
        <v>44742</v>
      </c>
      <c r="E8" s="169" t="s">
        <v>527</v>
      </c>
      <c r="G8" s="207">
        <v>18</v>
      </c>
      <c r="H8" s="199" t="s">
        <v>546</v>
      </c>
      <c r="I8" s="209">
        <v>45077</v>
      </c>
      <c r="J8" s="210" t="s">
        <v>530</v>
      </c>
    </row>
    <row r="9" spans="1:10" x14ac:dyDescent="0.35">
      <c r="A9" s="165">
        <v>16</v>
      </c>
      <c r="B9" s="129" t="s">
        <v>145</v>
      </c>
      <c r="C9" s="129" t="s">
        <v>162</v>
      </c>
      <c r="D9" s="130">
        <v>43265</v>
      </c>
      <c r="E9" s="129" t="s">
        <v>170</v>
      </c>
      <c r="G9" s="165">
        <v>18</v>
      </c>
      <c r="H9" s="129" t="s">
        <v>180</v>
      </c>
      <c r="I9" s="130">
        <v>44743</v>
      </c>
      <c r="J9" s="129" t="s">
        <v>532</v>
      </c>
    </row>
    <row r="10" spans="1:10" x14ac:dyDescent="0.35">
      <c r="A10" s="165">
        <v>16</v>
      </c>
      <c r="B10" s="129" t="s">
        <v>145</v>
      </c>
      <c r="C10" s="129" t="s">
        <v>161</v>
      </c>
      <c r="D10" s="130">
        <v>38925</v>
      </c>
      <c r="E10" s="129" t="s">
        <v>169</v>
      </c>
      <c r="G10" s="165">
        <v>18</v>
      </c>
      <c r="H10" s="129" t="s">
        <v>241</v>
      </c>
      <c r="I10" s="130">
        <v>44742</v>
      </c>
      <c r="J10" s="129" t="s">
        <v>527</v>
      </c>
    </row>
    <row r="11" spans="1:10" x14ac:dyDescent="0.35">
      <c r="A11" s="207">
        <v>15</v>
      </c>
      <c r="B11" s="208" t="s">
        <v>160</v>
      </c>
      <c r="C11" s="199" t="s">
        <v>550</v>
      </c>
      <c r="D11" s="209">
        <v>45165</v>
      </c>
      <c r="E11" s="210" t="s">
        <v>552</v>
      </c>
      <c r="G11" s="207">
        <v>16</v>
      </c>
      <c r="H11" s="199" t="s">
        <v>162</v>
      </c>
      <c r="I11" s="211">
        <v>45133</v>
      </c>
      <c r="J11" s="212" t="s">
        <v>556</v>
      </c>
    </row>
    <row r="12" spans="1:10" x14ac:dyDescent="0.35">
      <c r="A12" s="165">
        <v>15</v>
      </c>
      <c r="B12" s="91" t="s">
        <v>160</v>
      </c>
      <c r="C12" s="144" t="s">
        <v>183</v>
      </c>
      <c r="D12" s="168">
        <v>44763</v>
      </c>
      <c r="E12" s="169" t="s">
        <v>528</v>
      </c>
      <c r="G12" s="165">
        <v>16</v>
      </c>
      <c r="H12" s="144" t="s">
        <v>162</v>
      </c>
      <c r="I12" s="168">
        <v>45084</v>
      </c>
      <c r="J12" s="169" t="s">
        <v>547</v>
      </c>
    </row>
    <row r="13" spans="1:10" x14ac:dyDescent="0.35">
      <c r="A13" s="165">
        <v>15</v>
      </c>
      <c r="B13" s="91" t="s">
        <v>339</v>
      </c>
      <c r="C13" s="144" t="s">
        <v>529</v>
      </c>
      <c r="D13" s="168">
        <v>44660</v>
      </c>
      <c r="E13" s="169" t="s">
        <v>210</v>
      </c>
      <c r="G13" s="165">
        <v>16</v>
      </c>
      <c r="H13" s="91" t="s">
        <v>244</v>
      </c>
      <c r="I13" s="171">
        <v>43988</v>
      </c>
      <c r="J13" s="170" t="s">
        <v>260</v>
      </c>
    </row>
    <row r="14" spans="1:10" x14ac:dyDescent="0.35">
      <c r="A14" s="207">
        <v>14</v>
      </c>
      <c r="B14" s="208" t="s">
        <v>160</v>
      </c>
      <c r="C14" s="199" t="s">
        <v>162</v>
      </c>
      <c r="D14" s="209">
        <v>45084</v>
      </c>
      <c r="E14" s="210" t="s">
        <v>196</v>
      </c>
      <c r="G14" s="165">
        <v>16</v>
      </c>
      <c r="H14" s="91" t="s">
        <v>183</v>
      </c>
      <c r="I14" s="171">
        <v>43637</v>
      </c>
      <c r="J14" s="170" t="s">
        <v>259</v>
      </c>
    </row>
    <row r="15" spans="1:10" x14ac:dyDescent="0.35">
      <c r="A15" s="165">
        <v>14</v>
      </c>
      <c r="B15" s="91" t="s">
        <v>160</v>
      </c>
      <c r="C15" s="144" t="s">
        <v>200</v>
      </c>
      <c r="D15" s="168">
        <v>44731</v>
      </c>
      <c r="E15" s="169" t="s">
        <v>530</v>
      </c>
      <c r="G15" s="165">
        <v>16</v>
      </c>
      <c r="H15" s="129" t="s">
        <v>162</v>
      </c>
      <c r="I15" s="130">
        <v>43265</v>
      </c>
      <c r="J15" s="129" t="s">
        <v>170</v>
      </c>
    </row>
    <row r="16" spans="1:10" x14ac:dyDescent="0.35">
      <c r="A16" s="165">
        <v>14</v>
      </c>
      <c r="B16" s="129" t="s">
        <v>158</v>
      </c>
      <c r="C16" s="129" t="s">
        <v>161</v>
      </c>
      <c r="D16" s="130">
        <v>42951</v>
      </c>
      <c r="E16" s="129" t="s">
        <v>172</v>
      </c>
      <c r="G16" s="165">
        <v>16</v>
      </c>
      <c r="H16" s="91" t="s">
        <v>167</v>
      </c>
      <c r="I16" s="171">
        <v>43219</v>
      </c>
      <c r="J16" s="170" t="s">
        <v>266</v>
      </c>
    </row>
    <row r="17" spans="1:10" x14ac:dyDescent="0.35">
      <c r="A17" s="165">
        <v>14</v>
      </c>
      <c r="B17" s="129" t="s">
        <v>145</v>
      </c>
      <c r="C17" s="129" t="s">
        <v>163</v>
      </c>
      <c r="D17" s="130">
        <v>42902</v>
      </c>
      <c r="E17" s="129" t="s">
        <v>171</v>
      </c>
      <c r="G17" s="165">
        <v>16</v>
      </c>
      <c r="H17" s="91" t="s">
        <v>164</v>
      </c>
      <c r="I17" s="171">
        <v>42206</v>
      </c>
      <c r="J17" s="170" t="s">
        <v>267</v>
      </c>
    </row>
    <row r="18" spans="1:10" x14ac:dyDescent="0.35">
      <c r="A18" s="207">
        <v>13</v>
      </c>
      <c r="B18" s="213" t="s">
        <v>160</v>
      </c>
      <c r="C18" s="213" t="s">
        <v>550</v>
      </c>
      <c r="D18" s="214">
        <v>45171</v>
      </c>
      <c r="E18" s="213" t="s">
        <v>553</v>
      </c>
      <c r="G18" s="165">
        <v>16</v>
      </c>
      <c r="H18" s="91" t="s">
        <v>161</v>
      </c>
      <c r="I18" s="171">
        <v>38925</v>
      </c>
      <c r="J18" s="170" t="s">
        <v>169</v>
      </c>
    </row>
    <row r="19" spans="1:10" x14ac:dyDescent="0.35">
      <c r="A19" s="207">
        <v>13</v>
      </c>
      <c r="B19" s="213" t="s">
        <v>342</v>
      </c>
      <c r="C19" s="213" t="s">
        <v>193</v>
      </c>
      <c r="D19" s="214">
        <v>45093</v>
      </c>
      <c r="E19" s="213" t="s">
        <v>554</v>
      </c>
      <c r="G19" s="165">
        <v>15</v>
      </c>
      <c r="H19" s="91" t="s">
        <v>549</v>
      </c>
      <c r="I19" s="171"/>
      <c r="J19" s="170"/>
    </row>
    <row r="20" spans="1:10" x14ac:dyDescent="0.35">
      <c r="A20" s="165">
        <v>13</v>
      </c>
      <c r="B20" s="91" t="s">
        <v>339</v>
      </c>
      <c r="C20" s="144" t="s">
        <v>241</v>
      </c>
      <c r="D20" s="168">
        <v>44726</v>
      </c>
      <c r="E20" s="169" t="s">
        <v>249</v>
      </c>
      <c r="G20" s="165"/>
      <c r="I20" s="171"/>
      <c r="J20" s="170"/>
    </row>
    <row r="21" spans="1:10" x14ac:dyDescent="0.35">
      <c r="A21" s="165">
        <v>13</v>
      </c>
      <c r="B21" s="131" t="s">
        <v>160</v>
      </c>
      <c r="C21" s="129" t="s">
        <v>168</v>
      </c>
      <c r="D21" s="132">
        <v>44072</v>
      </c>
      <c r="E21" s="133" t="s">
        <v>179</v>
      </c>
      <c r="G21" s="165"/>
      <c r="I21" s="171"/>
      <c r="J21" s="170"/>
    </row>
    <row r="22" spans="1:10" x14ac:dyDescent="0.35">
      <c r="A22" s="165">
        <v>13</v>
      </c>
      <c r="B22" s="129" t="s">
        <v>145</v>
      </c>
      <c r="C22" s="129" t="s">
        <v>167</v>
      </c>
      <c r="D22" s="130">
        <v>42146</v>
      </c>
      <c r="E22" s="129" t="s">
        <v>176</v>
      </c>
      <c r="G22" s="165"/>
      <c r="I22" s="171"/>
      <c r="J22" s="170"/>
    </row>
    <row r="23" spans="1:10" x14ac:dyDescent="0.35">
      <c r="A23" s="165">
        <v>13</v>
      </c>
      <c r="B23" s="129" t="s">
        <v>145</v>
      </c>
      <c r="C23" s="129" t="s">
        <v>166</v>
      </c>
      <c r="D23" s="130">
        <v>40429</v>
      </c>
      <c r="E23" s="129" t="s">
        <v>175</v>
      </c>
      <c r="G23" s="165"/>
      <c r="I23" s="171"/>
      <c r="J23" s="170"/>
    </row>
    <row r="24" spans="1:10" x14ac:dyDescent="0.35">
      <c r="A24" s="165">
        <v>13</v>
      </c>
      <c r="B24" s="129" t="s">
        <v>145</v>
      </c>
      <c r="C24" s="129" t="s">
        <v>165</v>
      </c>
      <c r="D24" s="130">
        <v>40415</v>
      </c>
      <c r="E24" s="129" t="s">
        <v>174</v>
      </c>
      <c r="G24" s="165"/>
      <c r="I24" s="171"/>
      <c r="J24" s="170"/>
    </row>
    <row r="25" spans="1:10" x14ac:dyDescent="0.35">
      <c r="A25" s="165">
        <v>13</v>
      </c>
      <c r="B25" s="129" t="s">
        <v>159</v>
      </c>
      <c r="C25" s="129" t="s">
        <v>164</v>
      </c>
      <c r="D25" s="130">
        <v>39605</v>
      </c>
      <c r="E25" s="129" t="s">
        <v>173</v>
      </c>
      <c r="G25" s="165"/>
      <c r="I25" s="171"/>
      <c r="J25" s="170"/>
    </row>
    <row r="26" spans="1:10" x14ac:dyDescent="0.35">
      <c r="A26" s="165"/>
      <c r="G26" s="165"/>
      <c r="I26" s="171"/>
      <c r="J26" s="170"/>
    </row>
    <row r="27" spans="1:10" x14ac:dyDescent="0.35">
      <c r="A27" s="149" t="s">
        <v>7</v>
      </c>
      <c r="G27" s="149" t="s">
        <v>7</v>
      </c>
    </row>
    <row r="28" spans="1:10" x14ac:dyDescent="0.35">
      <c r="A28" s="134">
        <v>14.2</v>
      </c>
      <c r="B28" s="129" t="s">
        <v>145</v>
      </c>
      <c r="C28" s="129" t="s">
        <v>180</v>
      </c>
      <c r="D28" s="130">
        <v>38942</v>
      </c>
      <c r="E28" s="129" t="s">
        <v>191</v>
      </c>
      <c r="G28" s="165">
        <v>21</v>
      </c>
      <c r="H28" s="91" t="s">
        <v>182</v>
      </c>
      <c r="I28" s="171">
        <v>39299</v>
      </c>
      <c r="J28" s="170" t="s">
        <v>268</v>
      </c>
    </row>
    <row r="29" spans="1:10" x14ac:dyDescent="0.35">
      <c r="A29" s="135">
        <v>13</v>
      </c>
      <c r="B29" s="131" t="s">
        <v>181</v>
      </c>
      <c r="C29" s="129" t="s">
        <v>182</v>
      </c>
      <c r="D29" s="132">
        <v>44050</v>
      </c>
      <c r="E29" s="133" t="s">
        <v>190</v>
      </c>
      <c r="G29" s="165">
        <v>14.2</v>
      </c>
      <c r="H29" s="91" t="s">
        <v>180</v>
      </c>
      <c r="I29" s="171">
        <v>38942</v>
      </c>
      <c r="J29" s="170" t="s">
        <v>191</v>
      </c>
    </row>
    <row r="30" spans="1:10" x14ac:dyDescent="0.35">
      <c r="A30" s="134">
        <v>12</v>
      </c>
      <c r="B30" s="129" t="s">
        <v>145</v>
      </c>
      <c r="C30" s="129" t="s">
        <v>180</v>
      </c>
      <c r="D30" s="130">
        <v>40671</v>
      </c>
      <c r="E30" s="129" t="s">
        <v>218</v>
      </c>
      <c r="G30" s="165">
        <v>13</v>
      </c>
      <c r="H30" s="91" t="s">
        <v>241</v>
      </c>
      <c r="I30" s="171">
        <v>44429</v>
      </c>
      <c r="J30" s="170" t="s">
        <v>192</v>
      </c>
    </row>
    <row r="31" spans="1:10" x14ac:dyDescent="0.35">
      <c r="A31" s="134">
        <v>12</v>
      </c>
      <c r="B31" s="129" t="s">
        <v>145</v>
      </c>
      <c r="C31" s="129" t="s">
        <v>183</v>
      </c>
      <c r="D31" s="136">
        <v>38214</v>
      </c>
      <c r="E31" s="137" t="s">
        <v>189</v>
      </c>
      <c r="G31" s="165">
        <v>13</v>
      </c>
      <c r="H31" s="91" t="s">
        <v>182</v>
      </c>
      <c r="I31" s="171">
        <v>44415</v>
      </c>
      <c r="J31" s="170" t="s">
        <v>190</v>
      </c>
    </row>
    <row r="32" spans="1:10" x14ac:dyDescent="0.35">
      <c r="A32" s="134">
        <v>11</v>
      </c>
      <c r="B32" s="129" t="s">
        <v>135</v>
      </c>
      <c r="C32" s="129" t="s">
        <v>182</v>
      </c>
      <c r="D32" s="130">
        <v>41857</v>
      </c>
      <c r="E32" s="129" t="s">
        <v>186</v>
      </c>
      <c r="G32" s="165">
        <v>13</v>
      </c>
      <c r="H32" s="91" t="s">
        <v>200</v>
      </c>
      <c r="I32" s="171">
        <v>43282</v>
      </c>
      <c r="J32" s="170" t="s">
        <v>269</v>
      </c>
    </row>
    <row r="33" spans="1:10" x14ac:dyDescent="0.35">
      <c r="A33" s="134">
        <v>11</v>
      </c>
      <c r="B33" s="129" t="s">
        <v>145</v>
      </c>
      <c r="C33" s="129" t="s">
        <v>184</v>
      </c>
      <c r="D33" s="130">
        <v>40384</v>
      </c>
      <c r="E33" s="129" t="s">
        <v>220</v>
      </c>
      <c r="G33" s="165">
        <v>13</v>
      </c>
      <c r="H33" s="91" t="s">
        <v>193</v>
      </c>
      <c r="I33" s="171">
        <v>41419</v>
      </c>
      <c r="J33" s="170" t="s">
        <v>186</v>
      </c>
    </row>
    <row r="34" spans="1:10" x14ac:dyDescent="0.35">
      <c r="A34" s="134">
        <v>11</v>
      </c>
      <c r="B34" s="129" t="s">
        <v>145</v>
      </c>
      <c r="C34" s="129" t="s">
        <v>180</v>
      </c>
      <c r="D34" s="130">
        <v>38886</v>
      </c>
      <c r="E34" s="129" t="s">
        <v>219</v>
      </c>
      <c r="G34" s="165">
        <v>12</v>
      </c>
      <c r="H34" s="91" t="s">
        <v>261</v>
      </c>
      <c r="I34" s="171"/>
      <c r="J34" s="170"/>
    </row>
    <row r="35" spans="1:10" x14ac:dyDescent="0.35">
      <c r="A35" s="134">
        <v>11</v>
      </c>
      <c r="B35" s="129" t="s">
        <v>145</v>
      </c>
      <c r="C35" s="129" t="s">
        <v>185</v>
      </c>
      <c r="D35" s="130">
        <v>38858</v>
      </c>
      <c r="E35" s="129" t="s">
        <v>219</v>
      </c>
      <c r="G35" s="165"/>
      <c r="I35" s="171"/>
      <c r="J35" s="170"/>
    </row>
    <row r="36" spans="1:10" x14ac:dyDescent="0.35">
      <c r="A36" s="135">
        <v>10.199999999999999</v>
      </c>
      <c r="B36" s="131" t="s">
        <v>339</v>
      </c>
      <c r="C36" s="129" t="s">
        <v>545</v>
      </c>
      <c r="D36" s="132">
        <v>44961</v>
      </c>
      <c r="E36" s="133" t="s">
        <v>221</v>
      </c>
      <c r="G36" s="165"/>
      <c r="I36" s="171"/>
      <c r="J36" s="170"/>
    </row>
    <row r="37" spans="1:10" x14ac:dyDescent="0.35">
      <c r="A37" s="135">
        <v>10.1</v>
      </c>
      <c r="B37" s="131" t="s">
        <v>187</v>
      </c>
      <c r="C37" s="129" t="s">
        <v>188</v>
      </c>
      <c r="D37" s="132">
        <v>44039</v>
      </c>
      <c r="E37" s="133" t="s">
        <v>191</v>
      </c>
      <c r="G37" s="165"/>
      <c r="I37" s="171"/>
      <c r="J37" s="170"/>
    </row>
    <row r="38" spans="1:10" x14ac:dyDescent="0.35">
      <c r="A38" s="165">
        <v>10</v>
      </c>
      <c r="B38" s="91" t="s">
        <v>82</v>
      </c>
      <c r="D38" s="170"/>
      <c r="E38" s="170"/>
      <c r="G38" s="165"/>
      <c r="I38" s="171"/>
      <c r="J38" s="170"/>
    </row>
    <row r="39" spans="1:10" x14ac:dyDescent="0.35">
      <c r="A39" s="165"/>
      <c r="G39" s="165"/>
      <c r="I39" s="171"/>
    </row>
    <row r="40" spans="1:10" x14ac:dyDescent="0.35">
      <c r="A40" s="149" t="s">
        <v>14</v>
      </c>
      <c r="G40" s="149" t="s">
        <v>14</v>
      </c>
    </row>
    <row r="41" spans="1:10" x14ac:dyDescent="0.35">
      <c r="A41" s="134">
        <v>59</v>
      </c>
      <c r="B41" s="129" t="s">
        <v>145</v>
      </c>
      <c r="C41" s="129" t="s">
        <v>180</v>
      </c>
      <c r="D41" s="130">
        <v>38942</v>
      </c>
      <c r="E41" s="133" t="s">
        <v>191</v>
      </c>
      <c r="G41" s="165">
        <v>82</v>
      </c>
      <c r="H41" s="91" t="s">
        <v>182</v>
      </c>
      <c r="I41" s="171">
        <v>39299</v>
      </c>
      <c r="J41" s="170" t="s">
        <v>268</v>
      </c>
    </row>
    <row r="42" spans="1:10" x14ac:dyDescent="0.35">
      <c r="A42" s="134">
        <v>54</v>
      </c>
      <c r="B42" s="129" t="s">
        <v>145</v>
      </c>
      <c r="C42" s="129" t="s">
        <v>180</v>
      </c>
      <c r="D42" s="130">
        <v>40671</v>
      </c>
      <c r="E42" s="129" t="s">
        <v>218</v>
      </c>
      <c r="G42" s="165">
        <v>64</v>
      </c>
      <c r="H42" s="91" t="s">
        <v>183</v>
      </c>
      <c r="I42" s="171">
        <v>43289</v>
      </c>
      <c r="J42" s="170" t="s">
        <v>270</v>
      </c>
    </row>
    <row r="43" spans="1:10" x14ac:dyDescent="0.35">
      <c r="A43" s="135">
        <v>53</v>
      </c>
      <c r="B43" s="131" t="s">
        <v>181</v>
      </c>
      <c r="C43" s="129" t="s">
        <v>182</v>
      </c>
      <c r="D43" s="132">
        <v>44050</v>
      </c>
      <c r="E43" s="133" t="s">
        <v>190</v>
      </c>
      <c r="G43" s="165">
        <v>63</v>
      </c>
      <c r="H43" s="91" t="s">
        <v>183</v>
      </c>
      <c r="I43" s="171">
        <v>38948</v>
      </c>
      <c r="J43" s="170" t="s">
        <v>228</v>
      </c>
    </row>
    <row r="44" spans="1:10" x14ac:dyDescent="0.35">
      <c r="A44" s="134">
        <v>51</v>
      </c>
      <c r="B44" s="129" t="s">
        <v>145</v>
      </c>
      <c r="C44" s="129" t="s">
        <v>183</v>
      </c>
      <c r="D44" s="136">
        <v>38214</v>
      </c>
      <c r="E44" s="137" t="s">
        <v>189</v>
      </c>
      <c r="G44" s="165">
        <v>62</v>
      </c>
      <c r="H44" s="91" t="s">
        <v>241</v>
      </c>
      <c r="I44" s="171">
        <v>44429</v>
      </c>
      <c r="J44" s="170" t="s">
        <v>192</v>
      </c>
    </row>
    <row r="45" spans="1:10" x14ac:dyDescent="0.35">
      <c r="A45" s="134">
        <v>47</v>
      </c>
      <c r="B45" s="131" t="s">
        <v>181</v>
      </c>
      <c r="C45" s="131" t="s">
        <v>182</v>
      </c>
      <c r="D45" s="130">
        <v>41483</v>
      </c>
      <c r="E45" s="131" t="s">
        <v>192</v>
      </c>
      <c r="G45" s="165">
        <v>60</v>
      </c>
      <c r="H45" s="91" t="s">
        <v>200</v>
      </c>
      <c r="I45" s="171">
        <v>43282</v>
      </c>
      <c r="J45" s="170" t="s">
        <v>269</v>
      </c>
    </row>
    <row r="46" spans="1:10" x14ac:dyDescent="0.35">
      <c r="A46" s="134">
        <v>46</v>
      </c>
      <c r="B46" s="129" t="s">
        <v>145</v>
      </c>
      <c r="C46" s="129" t="s">
        <v>193</v>
      </c>
      <c r="D46" s="136">
        <v>38178</v>
      </c>
      <c r="E46" s="137" t="s">
        <v>197</v>
      </c>
      <c r="G46" s="165">
        <v>59</v>
      </c>
      <c r="H46" s="91" t="s">
        <v>182</v>
      </c>
      <c r="I46" s="171">
        <v>39635</v>
      </c>
      <c r="J46" s="170" t="s">
        <v>271</v>
      </c>
    </row>
    <row r="47" spans="1:10" x14ac:dyDescent="0.35">
      <c r="A47" s="134">
        <v>46</v>
      </c>
      <c r="B47" s="129" t="s">
        <v>132</v>
      </c>
      <c r="C47" s="129" t="s">
        <v>194</v>
      </c>
      <c r="D47" s="136">
        <v>38115</v>
      </c>
      <c r="E47" s="137" t="s">
        <v>198</v>
      </c>
      <c r="G47" s="165">
        <v>59</v>
      </c>
      <c r="H47" s="91" t="s">
        <v>180</v>
      </c>
      <c r="I47" s="171">
        <v>38942</v>
      </c>
      <c r="J47" s="170" t="s">
        <v>191</v>
      </c>
    </row>
    <row r="48" spans="1:10" x14ac:dyDescent="0.35">
      <c r="A48" s="215">
        <v>45</v>
      </c>
      <c r="B48" s="216" t="s">
        <v>339</v>
      </c>
      <c r="C48" s="213" t="s">
        <v>545</v>
      </c>
      <c r="D48" s="217">
        <v>44961</v>
      </c>
      <c r="E48" s="218" t="s">
        <v>221</v>
      </c>
      <c r="G48" s="165">
        <v>58</v>
      </c>
      <c r="H48" s="91" t="s">
        <v>201</v>
      </c>
      <c r="I48" s="171">
        <v>40038</v>
      </c>
      <c r="J48" s="170" t="s">
        <v>269</v>
      </c>
    </row>
    <row r="49" spans="1:10" x14ac:dyDescent="0.35">
      <c r="A49" s="134">
        <v>45</v>
      </c>
      <c r="B49" s="129" t="s">
        <v>135</v>
      </c>
      <c r="C49" s="129" t="s">
        <v>182</v>
      </c>
      <c r="D49" s="130">
        <v>41857</v>
      </c>
      <c r="E49" s="129" t="s">
        <v>186</v>
      </c>
      <c r="G49" s="165">
        <v>58</v>
      </c>
      <c r="H49" s="91" t="s">
        <v>184</v>
      </c>
      <c r="I49" s="171">
        <v>39222</v>
      </c>
      <c r="J49" s="170" t="s">
        <v>272</v>
      </c>
    </row>
    <row r="50" spans="1:10" x14ac:dyDescent="0.35">
      <c r="A50" s="134">
        <v>44</v>
      </c>
      <c r="B50" s="129" t="s">
        <v>181</v>
      </c>
      <c r="C50" s="129" t="s">
        <v>193</v>
      </c>
      <c r="D50" s="130">
        <v>41868</v>
      </c>
      <c r="E50" s="129" t="s">
        <v>221</v>
      </c>
      <c r="G50" s="165">
        <v>56</v>
      </c>
      <c r="H50" s="91" t="s">
        <v>167</v>
      </c>
      <c r="I50" s="171">
        <v>42538</v>
      </c>
      <c r="J50" s="170" t="s">
        <v>273</v>
      </c>
    </row>
    <row r="51" spans="1:10" x14ac:dyDescent="0.35">
      <c r="A51" s="134">
        <v>44</v>
      </c>
      <c r="B51" s="129" t="s">
        <v>195</v>
      </c>
      <c r="C51" s="129" t="s">
        <v>166</v>
      </c>
      <c r="D51" s="130">
        <v>38850</v>
      </c>
      <c r="E51" s="129" t="s">
        <v>196</v>
      </c>
      <c r="G51" s="165">
        <v>56</v>
      </c>
      <c r="H51" s="91" t="s">
        <v>180</v>
      </c>
      <c r="I51" s="171">
        <v>40389</v>
      </c>
      <c r="J51" s="170" t="s">
        <v>228</v>
      </c>
    </row>
    <row r="52" spans="1:10" x14ac:dyDescent="0.35">
      <c r="A52" s="165">
        <v>43</v>
      </c>
      <c r="B52" s="91" t="s">
        <v>178</v>
      </c>
      <c r="D52" s="170"/>
      <c r="E52" s="170"/>
      <c r="G52" s="165"/>
      <c r="I52" s="171"/>
      <c r="J52" s="170"/>
    </row>
    <row r="53" spans="1:10" x14ac:dyDescent="0.35">
      <c r="A53" s="165"/>
      <c r="G53" s="165"/>
    </row>
    <row r="54" spans="1:10" x14ac:dyDescent="0.35">
      <c r="A54" s="90" t="s">
        <v>8</v>
      </c>
      <c r="G54" s="90" t="s">
        <v>8</v>
      </c>
    </row>
    <row r="55" spans="1:10" x14ac:dyDescent="0.35">
      <c r="A55" s="134">
        <v>17</v>
      </c>
      <c r="B55" s="129" t="s">
        <v>143</v>
      </c>
      <c r="C55" s="129" t="s">
        <v>199</v>
      </c>
      <c r="D55" s="130">
        <v>39648</v>
      </c>
      <c r="E55" s="129" t="s">
        <v>222</v>
      </c>
      <c r="G55" s="165">
        <v>24</v>
      </c>
      <c r="H55" s="91" t="s">
        <v>199</v>
      </c>
      <c r="I55" s="171">
        <v>39648</v>
      </c>
      <c r="J55" s="170" t="s">
        <v>222</v>
      </c>
    </row>
    <row r="56" spans="1:10" x14ac:dyDescent="0.35">
      <c r="A56" s="138">
        <v>16</v>
      </c>
      <c r="B56" s="139" t="s">
        <v>181</v>
      </c>
      <c r="C56" s="139" t="s">
        <v>200</v>
      </c>
      <c r="D56" s="127">
        <v>44347</v>
      </c>
      <c r="E56" s="128" t="s">
        <v>206</v>
      </c>
      <c r="G56" s="165">
        <v>23</v>
      </c>
      <c r="H56" s="91" t="s">
        <v>163</v>
      </c>
      <c r="I56" s="171">
        <v>38186</v>
      </c>
      <c r="J56" s="170" t="s">
        <v>230</v>
      </c>
    </row>
    <row r="57" spans="1:10" x14ac:dyDescent="0.35">
      <c r="A57" s="134">
        <v>16</v>
      </c>
      <c r="B57" s="131" t="s">
        <v>181</v>
      </c>
      <c r="C57" s="131" t="s">
        <v>182</v>
      </c>
      <c r="D57" s="130">
        <v>41483</v>
      </c>
      <c r="E57" s="131" t="s">
        <v>192</v>
      </c>
      <c r="G57" s="165">
        <v>22</v>
      </c>
      <c r="H57" s="91" t="s">
        <v>163</v>
      </c>
      <c r="I57" s="171">
        <v>40405</v>
      </c>
      <c r="J57" s="170" t="s">
        <v>274</v>
      </c>
    </row>
    <row r="58" spans="1:10" x14ac:dyDescent="0.35">
      <c r="A58" s="134">
        <v>16</v>
      </c>
      <c r="B58" s="129" t="s">
        <v>134</v>
      </c>
      <c r="C58" s="129" t="s">
        <v>201</v>
      </c>
      <c r="D58" s="136">
        <v>38176</v>
      </c>
      <c r="E58" s="137" t="s">
        <v>207</v>
      </c>
      <c r="G58" s="165">
        <v>21</v>
      </c>
      <c r="H58" s="91" t="s">
        <v>255</v>
      </c>
      <c r="I58" s="171">
        <v>42546</v>
      </c>
      <c r="J58" s="170" t="s">
        <v>275</v>
      </c>
    </row>
    <row r="59" spans="1:10" x14ac:dyDescent="0.35">
      <c r="A59" s="140">
        <v>15</v>
      </c>
      <c r="B59" s="129" t="s">
        <v>135</v>
      </c>
      <c r="C59" s="129" t="s">
        <v>202</v>
      </c>
      <c r="D59" s="141">
        <v>38553</v>
      </c>
      <c r="E59" s="129" t="s">
        <v>223</v>
      </c>
      <c r="G59" s="165">
        <v>21</v>
      </c>
      <c r="H59" s="91" t="s">
        <v>184</v>
      </c>
      <c r="I59" s="171">
        <v>42211</v>
      </c>
      <c r="J59" s="170" t="s">
        <v>276</v>
      </c>
    </row>
    <row r="60" spans="1:10" x14ac:dyDescent="0.35">
      <c r="A60" s="165">
        <v>14</v>
      </c>
      <c r="B60" s="91" t="s">
        <v>181</v>
      </c>
      <c r="C60" s="144" t="s">
        <v>531</v>
      </c>
      <c r="D60" s="168">
        <v>44688</v>
      </c>
      <c r="E60" s="169" t="s">
        <v>169</v>
      </c>
      <c r="G60" s="165">
        <v>21</v>
      </c>
      <c r="H60" s="91" t="s">
        <v>201</v>
      </c>
      <c r="I60" s="171">
        <v>38176</v>
      </c>
      <c r="J60" s="170" t="s">
        <v>207</v>
      </c>
    </row>
    <row r="61" spans="1:10" x14ac:dyDescent="0.35">
      <c r="A61" s="138">
        <v>14</v>
      </c>
      <c r="B61" s="139" t="s">
        <v>187</v>
      </c>
      <c r="C61" s="139" t="s">
        <v>204</v>
      </c>
      <c r="D61" s="127">
        <v>44399</v>
      </c>
      <c r="E61" s="128" t="s">
        <v>209</v>
      </c>
      <c r="G61" s="165">
        <v>20</v>
      </c>
      <c r="H61" s="91" t="s">
        <v>193</v>
      </c>
      <c r="I61" s="171">
        <v>41480</v>
      </c>
      <c r="J61" s="170" t="s">
        <v>277</v>
      </c>
    </row>
    <row r="62" spans="1:10" x14ac:dyDescent="0.35">
      <c r="A62" s="138">
        <v>14</v>
      </c>
      <c r="B62" s="139" t="s">
        <v>187</v>
      </c>
      <c r="C62" s="139" t="s">
        <v>205</v>
      </c>
      <c r="D62" s="127">
        <v>44345</v>
      </c>
      <c r="E62" s="128" t="s">
        <v>210</v>
      </c>
      <c r="G62" s="165">
        <v>19</v>
      </c>
      <c r="H62" s="91" t="s">
        <v>163</v>
      </c>
      <c r="I62" s="171">
        <v>38948</v>
      </c>
      <c r="J62" s="170" t="s">
        <v>228</v>
      </c>
    </row>
    <row r="63" spans="1:10" x14ac:dyDescent="0.35">
      <c r="A63" s="134">
        <v>14</v>
      </c>
      <c r="B63" s="129" t="s">
        <v>203</v>
      </c>
      <c r="C63" s="129" t="s">
        <v>194</v>
      </c>
      <c r="D63" s="130">
        <v>43670</v>
      </c>
      <c r="E63" s="129" t="s">
        <v>208</v>
      </c>
      <c r="G63" s="165">
        <v>19</v>
      </c>
      <c r="H63" s="91" t="s">
        <v>182</v>
      </c>
      <c r="I63" s="171">
        <v>38144</v>
      </c>
      <c r="J63" s="170" t="s">
        <v>231</v>
      </c>
    </row>
    <row r="64" spans="1:10" x14ac:dyDescent="0.35">
      <c r="A64" s="134">
        <v>14</v>
      </c>
      <c r="B64" s="129" t="s">
        <v>143</v>
      </c>
      <c r="C64" s="129" t="s">
        <v>202</v>
      </c>
      <c r="D64" s="130">
        <v>40375</v>
      </c>
      <c r="E64" s="129" t="s">
        <v>224</v>
      </c>
      <c r="G64" s="165">
        <v>18</v>
      </c>
      <c r="H64" s="91" t="s">
        <v>265</v>
      </c>
      <c r="I64" s="171"/>
      <c r="J64" s="170"/>
    </row>
    <row r="65" spans="1:10" x14ac:dyDescent="0.35">
      <c r="A65" s="165">
        <v>13</v>
      </c>
      <c r="B65" s="91" t="s">
        <v>250</v>
      </c>
      <c r="D65" s="170"/>
      <c r="E65" s="170"/>
      <c r="G65" s="165"/>
      <c r="I65" s="171"/>
      <c r="J65" s="170"/>
    </row>
    <row r="66" spans="1:10" x14ac:dyDescent="0.35">
      <c r="A66" s="165"/>
      <c r="G66" s="165"/>
    </row>
    <row r="67" spans="1:10" x14ac:dyDescent="0.35">
      <c r="A67" s="90" t="s">
        <v>9</v>
      </c>
      <c r="G67" s="90" t="s">
        <v>9</v>
      </c>
    </row>
    <row r="68" spans="1:10" x14ac:dyDescent="0.35">
      <c r="A68" s="134">
        <v>18</v>
      </c>
      <c r="B68" s="129" t="s">
        <v>134</v>
      </c>
      <c r="C68" s="129" t="s">
        <v>201</v>
      </c>
      <c r="D68" s="136">
        <v>38176</v>
      </c>
      <c r="E68" s="137" t="s">
        <v>207</v>
      </c>
      <c r="G68" s="165">
        <v>19</v>
      </c>
      <c r="H68" s="91" t="s">
        <v>182</v>
      </c>
      <c r="I68" s="171">
        <v>40762</v>
      </c>
      <c r="J68" s="170" t="s">
        <v>278</v>
      </c>
    </row>
    <row r="69" spans="1:10" x14ac:dyDescent="0.35">
      <c r="A69" s="140">
        <v>17</v>
      </c>
      <c r="B69" s="129" t="s">
        <v>211</v>
      </c>
      <c r="C69" s="142" t="s">
        <v>201</v>
      </c>
      <c r="D69" s="141">
        <v>38533</v>
      </c>
      <c r="E69" s="129" t="s">
        <v>225</v>
      </c>
      <c r="G69" s="165">
        <v>19</v>
      </c>
      <c r="H69" s="91" t="s">
        <v>193</v>
      </c>
      <c r="I69" s="171">
        <v>38914</v>
      </c>
      <c r="J69" s="170" t="s">
        <v>279</v>
      </c>
    </row>
    <row r="70" spans="1:10" x14ac:dyDescent="0.35">
      <c r="A70" s="134">
        <v>13</v>
      </c>
      <c r="B70" s="129" t="s">
        <v>181</v>
      </c>
      <c r="C70" s="129" t="s">
        <v>212</v>
      </c>
      <c r="D70" s="130">
        <v>42145</v>
      </c>
      <c r="E70" s="129" t="s">
        <v>226</v>
      </c>
      <c r="G70" s="165">
        <v>19</v>
      </c>
      <c r="H70" s="91" t="s">
        <v>201</v>
      </c>
      <c r="I70" s="171">
        <v>38533</v>
      </c>
      <c r="J70" s="129" t="s">
        <v>225</v>
      </c>
    </row>
    <row r="71" spans="1:10" x14ac:dyDescent="0.35">
      <c r="A71" s="134">
        <v>12</v>
      </c>
      <c r="B71" s="129" t="s">
        <v>145</v>
      </c>
      <c r="C71" s="129" t="s">
        <v>188</v>
      </c>
      <c r="D71" s="130">
        <v>42210</v>
      </c>
      <c r="E71" s="129" t="s">
        <v>227</v>
      </c>
      <c r="G71" s="165">
        <v>19</v>
      </c>
      <c r="H71" s="91" t="s">
        <v>201</v>
      </c>
      <c r="I71" s="171">
        <v>38176</v>
      </c>
      <c r="J71" s="170" t="s">
        <v>207</v>
      </c>
    </row>
    <row r="72" spans="1:10" x14ac:dyDescent="0.35">
      <c r="A72" s="134">
        <v>12</v>
      </c>
      <c r="B72" s="129" t="s">
        <v>143</v>
      </c>
      <c r="C72" s="129" t="s">
        <v>199</v>
      </c>
      <c r="D72" s="130">
        <v>39648</v>
      </c>
      <c r="E72" s="129" t="s">
        <v>222</v>
      </c>
      <c r="G72" s="165">
        <v>18</v>
      </c>
      <c r="H72" s="91" t="s">
        <v>188</v>
      </c>
      <c r="I72" s="171">
        <v>44377</v>
      </c>
      <c r="J72" s="170" t="s">
        <v>264</v>
      </c>
    </row>
    <row r="73" spans="1:10" x14ac:dyDescent="0.35">
      <c r="A73" s="134">
        <v>12</v>
      </c>
      <c r="B73" s="129" t="s">
        <v>138</v>
      </c>
      <c r="C73" s="129" t="s">
        <v>163</v>
      </c>
      <c r="D73" s="130">
        <v>38948</v>
      </c>
      <c r="E73" s="129" t="s">
        <v>228</v>
      </c>
      <c r="G73" s="165">
        <v>18</v>
      </c>
      <c r="H73" s="91" t="s">
        <v>184</v>
      </c>
      <c r="I73" s="171">
        <v>42211</v>
      </c>
      <c r="J73" s="170" t="s">
        <v>276</v>
      </c>
    </row>
    <row r="74" spans="1:10" x14ac:dyDescent="0.35">
      <c r="A74" s="134">
        <v>11</v>
      </c>
      <c r="B74" s="129" t="s">
        <v>216</v>
      </c>
      <c r="C74" s="129" t="s">
        <v>217</v>
      </c>
      <c r="D74" s="130">
        <v>43295</v>
      </c>
      <c r="E74" s="129" t="s">
        <v>232</v>
      </c>
      <c r="G74" s="165">
        <v>17</v>
      </c>
      <c r="H74" s="91" t="s">
        <v>183</v>
      </c>
      <c r="I74" s="171">
        <v>43266</v>
      </c>
      <c r="J74" s="170" t="s">
        <v>229</v>
      </c>
    </row>
    <row r="75" spans="1:10" x14ac:dyDescent="0.35">
      <c r="A75" s="134">
        <v>11</v>
      </c>
      <c r="B75" s="129" t="s">
        <v>203</v>
      </c>
      <c r="C75" s="129" t="s">
        <v>183</v>
      </c>
      <c r="D75" s="130">
        <v>43266</v>
      </c>
      <c r="E75" s="129" t="s">
        <v>229</v>
      </c>
      <c r="G75" s="165">
        <v>17</v>
      </c>
      <c r="H75" s="91" t="s">
        <v>234</v>
      </c>
      <c r="I75" s="171">
        <v>38122</v>
      </c>
      <c r="J75" s="170" t="s">
        <v>239</v>
      </c>
    </row>
    <row r="76" spans="1:10" x14ac:dyDescent="0.35">
      <c r="A76" s="134">
        <v>11</v>
      </c>
      <c r="B76" s="129" t="s">
        <v>214</v>
      </c>
      <c r="C76" s="129" t="s">
        <v>215</v>
      </c>
      <c r="D76" s="130">
        <v>42916</v>
      </c>
      <c r="E76" s="129" t="s">
        <v>231</v>
      </c>
      <c r="G76" s="165">
        <v>17</v>
      </c>
      <c r="H76" s="91" t="s">
        <v>252</v>
      </c>
      <c r="I76" s="171">
        <v>38184</v>
      </c>
      <c r="J76" s="170" t="s">
        <v>253</v>
      </c>
    </row>
    <row r="77" spans="1:10" x14ac:dyDescent="0.35">
      <c r="A77" s="134">
        <v>11</v>
      </c>
      <c r="B77" s="129" t="s">
        <v>213</v>
      </c>
      <c r="C77" s="129" t="s">
        <v>212</v>
      </c>
      <c r="D77" s="130">
        <v>42194</v>
      </c>
      <c r="E77" s="129" t="s">
        <v>230</v>
      </c>
      <c r="G77" s="165">
        <v>16</v>
      </c>
      <c r="H77" s="91" t="s">
        <v>251</v>
      </c>
      <c r="I77" s="171"/>
      <c r="J77" s="170"/>
    </row>
    <row r="78" spans="1:10" x14ac:dyDescent="0.35">
      <c r="A78" s="140">
        <v>11</v>
      </c>
      <c r="B78" s="129" t="s">
        <v>135</v>
      </c>
      <c r="C78" s="129" t="s">
        <v>202</v>
      </c>
      <c r="D78" s="141">
        <v>38553</v>
      </c>
      <c r="E78" s="129" t="s">
        <v>223</v>
      </c>
      <c r="G78" s="165"/>
      <c r="I78" s="171"/>
      <c r="J78" s="170"/>
    </row>
    <row r="79" spans="1:10" x14ac:dyDescent="0.35">
      <c r="A79" s="215">
        <v>11</v>
      </c>
      <c r="B79" s="208" t="s">
        <v>537</v>
      </c>
      <c r="C79" s="208" t="s">
        <v>241</v>
      </c>
      <c r="D79" s="211">
        <v>45096</v>
      </c>
      <c r="E79" s="208" t="s">
        <v>555</v>
      </c>
      <c r="G79" s="165"/>
    </row>
    <row r="80" spans="1:10" x14ac:dyDescent="0.35">
      <c r="A80" s="134">
        <v>10</v>
      </c>
      <c r="B80" s="91" t="s">
        <v>551</v>
      </c>
      <c r="G80" s="165"/>
    </row>
    <row r="81" spans="1:10" x14ac:dyDescent="0.35">
      <c r="A81" s="134"/>
      <c r="G81" s="165"/>
    </row>
    <row r="82" spans="1:10" x14ac:dyDescent="0.35">
      <c r="A82" s="90" t="s">
        <v>11</v>
      </c>
      <c r="G82" s="90" t="s">
        <v>11</v>
      </c>
    </row>
    <row r="83" spans="1:10" x14ac:dyDescent="0.35">
      <c r="A83" s="138">
        <v>10</v>
      </c>
      <c r="B83" s="139" t="s">
        <v>233</v>
      </c>
      <c r="C83" s="139" t="s">
        <v>193</v>
      </c>
      <c r="D83" s="127">
        <v>44351</v>
      </c>
      <c r="E83" s="128" t="s">
        <v>238</v>
      </c>
      <c r="G83" s="165">
        <v>15</v>
      </c>
      <c r="H83" s="91" t="s">
        <v>256</v>
      </c>
      <c r="I83" s="171">
        <v>42148</v>
      </c>
      <c r="J83" s="170" t="s">
        <v>277</v>
      </c>
    </row>
    <row r="84" spans="1:10" x14ac:dyDescent="0.35">
      <c r="A84" s="134">
        <v>9</v>
      </c>
      <c r="B84" s="129" t="s">
        <v>235</v>
      </c>
      <c r="C84" s="129" t="s">
        <v>162</v>
      </c>
      <c r="D84" s="130">
        <v>43604</v>
      </c>
      <c r="E84" s="129" t="s">
        <v>240</v>
      </c>
      <c r="G84" s="165">
        <v>14</v>
      </c>
      <c r="H84" s="91" t="s">
        <v>257</v>
      </c>
      <c r="I84" s="171">
        <v>43246</v>
      </c>
      <c r="J84" s="170" t="s">
        <v>280</v>
      </c>
    </row>
    <row r="85" spans="1:10" x14ac:dyDescent="0.35">
      <c r="A85" s="134">
        <v>9</v>
      </c>
      <c r="B85" s="129" t="s">
        <v>236</v>
      </c>
      <c r="C85" s="129" t="s">
        <v>182</v>
      </c>
      <c r="D85" s="130">
        <v>40401</v>
      </c>
      <c r="E85" s="129" t="s">
        <v>237</v>
      </c>
      <c r="G85" s="165">
        <v>14</v>
      </c>
      <c r="H85" s="91" t="s">
        <v>234</v>
      </c>
      <c r="I85" s="171">
        <v>38122</v>
      </c>
      <c r="J85" s="170" t="s">
        <v>239</v>
      </c>
    </row>
    <row r="86" spans="1:10" x14ac:dyDescent="0.35">
      <c r="A86" s="134">
        <v>9</v>
      </c>
      <c r="B86" s="129" t="s">
        <v>134</v>
      </c>
      <c r="C86" s="129" t="s">
        <v>234</v>
      </c>
      <c r="D86" s="136">
        <v>38122</v>
      </c>
      <c r="E86" s="137" t="s">
        <v>239</v>
      </c>
      <c r="G86" s="165">
        <v>13</v>
      </c>
      <c r="H86" s="91" t="s">
        <v>252</v>
      </c>
      <c r="I86" s="171">
        <v>38184</v>
      </c>
      <c r="J86" s="170" t="s">
        <v>253</v>
      </c>
    </row>
    <row r="87" spans="1:10" x14ac:dyDescent="0.35">
      <c r="A87" s="134">
        <v>8</v>
      </c>
      <c r="B87" s="91" t="s">
        <v>83</v>
      </c>
      <c r="D87" s="170"/>
      <c r="E87" s="170"/>
      <c r="G87" s="165">
        <v>12</v>
      </c>
      <c r="H87" s="91" t="s">
        <v>168</v>
      </c>
      <c r="I87" s="171">
        <v>42987</v>
      </c>
      <c r="J87" s="91" t="s">
        <v>283</v>
      </c>
    </row>
    <row r="88" spans="1:10" x14ac:dyDescent="0.35">
      <c r="A88" s="165"/>
      <c r="G88" s="165">
        <v>12</v>
      </c>
      <c r="H88" s="91" t="s">
        <v>258</v>
      </c>
      <c r="I88" s="171">
        <v>42228</v>
      </c>
      <c r="J88" s="170" t="s">
        <v>282</v>
      </c>
    </row>
    <row r="89" spans="1:10" x14ac:dyDescent="0.35">
      <c r="A89" s="165"/>
      <c r="G89" s="165">
        <v>12</v>
      </c>
      <c r="H89" s="91" t="s">
        <v>182</v>
      </c>
      <c r="I89" s="171">
        <v>40401</v>
      </c>
      <c r="J89" s="91" t="s">
        <v>237</v>
      </c>
    </row>
    <row r="90" spans="1:10" x14ac:dyDescent="0.35">
      <c r="A90" s="165"/>
      <c r="G90" s="165">
        <v>12</v>
      </c>
      <c r="H90" s="91" t="s">
        <v>161</v>
      </c>
      <c r="I90" s="171">
        <v>39977</v>
      </c>
      <c r="J90" s="170" t="s">
        <v>281</v>
      </c>
    </row>
    <row r="91" spans="1:10" x14ac:dyDescent="0.35">
      <c r="A91" s="165"/>
      <c r="G91" s="165">
        <v>12</v>
      </c>
      <c r="H91" s="91" t="s">
        <v>184</v>
      </c>
      <c r="I91" s="171">
        <v>39222</v>
      </c>
      <c r="J91" s="170" t="s">
        <v>272</v>
      </c>
    </row>
    <row r="92" spans="1:10" x14ac:dyDescent="0.35">
      <c r="A92" s="165"/>
      <c r="G92" s="165"/>
    </row>
    <row r="93" spans="1:10" x14ac:dyDescent="0.35">
      <c r="A93" s="149" t="s">
        <v>13</v>
      </c>
      <c r="G93" s="149" t="s">
        <v>13</v>
      </c>
    </row>
    <row r="94" spans="1:10" x14ac:dyDescent="0.35">
      <c r="A94" s="138">
        <v>4</v>
      </c>
      <c r="B94" s="139" t="s">
        <v>181</v>
      </c>
      <c r="C94" s="139" t="s">
        <v>241</v>
      </c>
      <c r="D94" s="127">
        <v>44396</v>
      </c>
      <c r="E94" s="128" t="s">
        <v>248</v>
      </c>
      <c r="G94" s="147">
        <v>6</v>
      </c>
      <c r="H94" s="91" t="s">
        <v>162</v>
      </c>
      <c r="I94" s="171">
        <v>42557</v>
      </c>
      <c r="J94" s="170" t="s">
        <v>247</v>
      </c>
    </row>
    <row r="95" spans="1:10" x14ac:dyDescent="0.35">
      <c r="A95" s="138">
        <v>4</v>
      </c>
      <c r="B95" s="139" t="s">
        <v>181</v>
      </c>
      <c r="C95" s="139" t="s">
        <v>241</v>
      </c>
      <c r="D95" s="127">
        <v>44354</v>
      </c>
      <c r="E95" s="128" t="s">
        <v>246</v>
      </c>
      <c r="G95" s="165">
        <v>5</v>
      </c>
      <c r="H95" s="91" t="s">
        <v>241</v>
      </c>
      <c r="I95" s="171">
        <v>44396</v>
      </c>
      <c r="J95" s="170" t="s">
        <v>248</v>
      </c>
    </row>
    <row r="96" spans="1:10" x14ac:dyDescent="0.35">
      <c r="A96" s="138">
        <v>4</v>
      </c>
      <c r="B96" s="139" t="s">
        <v>187</v>
      </c>
      <c r="C96" s="139" t="s">
        <v>184</v>
      </c>
      <c r="D96" s="127">
        <v>44353</v>
      </c>
      <c r="E96" s="128" t="s">
        <v>249</v>
      </c>
      <c r="G96" s="147">
        <v>5</v>
      </c>
      <c r="H96" s="91" t="s">
        <v>162</v>
      </c>
      <c r="I96" s="171">
        <v>44342</v>
      </c>
      <c r="J96" s="170" t="s">
        <v>263</v>
      </c>
    </row>
    <row r="97" spans="1:10" x14ac:dyDescent="0.35">
      <c r="A97" s="134">
        <v>4</v>
      </c>
      <c r="B97" s="129" t="s">
        <v>242</v>
      </c>
      <c r="C97" s="129" t="s">
        <v>212</v>
      </c>
      <c r="D97" s="130">
        <v>42872</v>
      </c>
      <c r="E97" s="129" t="s">
        <v>243</v>
      </c>
      <c r="G97" s="165">
        <v>4</v>
      </c>
      <c r="H97" s="91" t="s">
        <v>262</v>
      </c>
      <c r="I97" s="171"/>
      <c r="J97" s="170"/>
    </row>
    <row r="98" spans="1:10" x14ac:dyDescent="0.35">
      <c r="A98" s="134">
        <v>4</v>
      </c>
      <c r="B98" s="129" t="s">
        <v>203</v>
      </c>
      <c r="C98" s="129" t="s">
        <v>244</v>
      </c>
      <c r="D98" s="130">
        <v>42868</v>
      </c>
      <c r="E98" s="129" t="s">
        <v>245</v>
      </c>
      <c r="G98" s="165"/>
      <c r="I98" s="171"/>
      <c r="J98" s="170"/>
    </row>
    <row r="99" spans="1:10" x14ac:dyDescent="0.35">
      <c r="A99" s="134">
        <v>4</v>
      </c>
      <c r="B99" s="129" t="s">
        <v>181</v>
      </c>
      <c r="C99" s="129" t="s">
        <v>162</v>
      </c>
      <c r="D99" s="130">
        <v>42557</v>
      </c>
      <c r="E99" s="129" t="s">
        <v>247</v>
      </c>
      <c r="G99" s="165"/>
      <c r="I99" s="171"/>
      <c r="J99" s="170"/>
    </row>
    <row r="100" spans="1:10" x14ac:dyDescent="0.35">
      <c r="A100" s="134">
        <v>4</v>
      </c>
      <c r="B100" s="129" t="s">
        <v>181</v>
      </c>
      <c r="C100" s="129" t="s">
        <v>180</v>
      </c>
      <c r="D100" s="130">
        <v>42197</v>
      </c>
      <c r="E100" s="129" t="s">
        <v>220</v>
      </c>
      <c r="G100" s="165"/>
      <c r="I100" s="171"/>
      <c r="J100" s="170"/>
    </row>
    <row r="101" spans="1:10" x14ac:dyDescent="0.35">
      <c r="A101" s="165">
        <v>3</v>
      </c>
      <c r="B101" s="91" t="s">
        <v>548</v>
      </c>
      <c r="G101" s="165"/>
      <c r="I101" s="171"/>
      <c r="J101" s="170"/>
    </row>
    <row r="102" spans="1:10" x14ac:dyDescent="0.35">
      <c r="A102" s="165"/>
      <c r="G102" s="165"/>
      <c r="I102" s="171"/>
      <c r="J102" s="170"/>
    </row>
  </sheetData>
  <sortState xmlns:xlrd2="http://schemas.microsoft.com/office/spreadsheetml/2017/richdata2" ref="A48:E49">
    <sortCondition descending="1" ref="D48:D49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29"/>
  <sheetViews>
    <sheetView workbookViewId="0"/>
  </sheetViews>
  <sheetFormatPr defaultColWidth="9.1796875" defaultRowHeight="12.75" customHeight="1" x14ac:dyDescent="0.35"/>
  <cols>
    <col min="1" max="1" width="24.26953125" style="101" customWidth="1"/>
    <col min="2" max="23" width="7.1796875" style="101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9.1796875" style="101"/>
  </cols>
  <sheetData>
    <row r="1" spans="1:29" ht="15.75" customHeight="1" x14ac:dyDescent="0.35">
      <c r="A1" s="57" t="s">
        <v>67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39"/>
      <c r="R1" s="39"/>
      <c r="S1" s="74"/>
      <c r="T1" s="39"/>
      <c r="U1" s="39"/>
      <c r="V1" s="39"/>
      <c r="W1" s="39"/>
    </row>
    <row r="2" spans="1:29" ht="12.75" customHeight="1" x14ac:dyDescent="0.35">
      <c r="A2" s="19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39"/>
      <c r="R2" s="39"/>
      <c r="S2" s="74"/>
      <c r="T2" s="39"/>
      <c r="U2" s="39"/>
      <c r="V2" s="39"/>
      <c r="W2" s="39"/>
    </row>
    <row r="3" spans="1:29" ht="12.75" customHeight="1" x14ac:dyDescent="0.35">
      <c r="A3" s="50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  <c r="L3" s="51" t="s">
        <v>11</v>
      </c>
      <c r="M3" s="51" t="s">
        <v>12</v>
      </c>
      <c r="N3" s="51" t="s">
        <v>13</v>
      </c>
      <c r="O3" s="51" t="s">
        <v>14</v>
      </c>
      <c r="P3" s="51" t="s">
        <v>15</v>
      </c>
      <c r="Q3" s="52" t="s">
        <v>16</v>
      </c>
      <c r="R3" s="52" t="s">
        <v>17</v>
      </c>
      <c r="S3" s="75" t="s">
        <v>18</v>
      </c>
      <c r="T3" s="52" t="s">
        <v>19</v>
      </c>
      <c r="U3" s="52" t="s">
        <v>20</v>
      </c>
      <c r="V3" s="52" t="s">
        <v>21</v>
      </c>
      <c r="W3" s="52" t="s">
        <v>22</v>
      </c>
      <c r="Y3" s="118" t="s">
        <v>93</v>
      </c>
      <c r="Z3" s="118" t="s">
        <v>94</v>
      </c>
      <c r="AA3" s="123" t="s">
        <v>95</v>
      </c>
      <c r="AB3" s="123" t="s">
        <v>96</v>
      </c>
    </row>
    <row r="4" spans="1:29" ht="12.75" customHeight="1" x14ac:dyDescent="0.3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2"/>
      <c r="R4" s="52"/>
      <c r="S4" s="75"/>
      <c r="T4" s="52"/>
      <c r="U4" s="52"/>
      <c r="V4" s="52"/>
      <c r="W4" s="52"/>
    </row>
    <row r="5" spans="1:29" s="102" customFormat="1" ht="12.75" customHeight="1" x14ac:dyDescent="0.25">
      <c r="A5" s="94" t="s">
        <v>203</v>
      </c>
      <c r="B5" s="35">
        <v>17</v>
      </c>
      <c r="C5" s="35">
        <v>7</v>
      </c>
      <c r="D5" s="35">
        <v>4</v>
      </c>
      <c r="E5" s="35">
        <v>0</v>
      </c>
      <c r="F5" s="35">
        <v>2</v>
      </c>
      <c r="G5" s="35">
        <v>0</v>
      </c>
      <c r="H5" s="66">
        <v>83.666666666666671</v>
      </c>
      <c r="I5" s="35">
        <v>97</v>
      </c>
      <c r="J5" s="35">
        <v>69</v>
      </c>
      <c r="K5" s="35">
        <v>60</v>
      </c>
      <c r="L5" s="35">
        <v>30</v>
      </c>
      <c r="M5" s="35">
        <v>79</v>
      </c>
      <c r="N5" s="35">
        <v>2</v>
      </c>
      <c r="O5" s="35">
        <v>385</v>
      </c>
      <c r="P5" s="35">
        <v>347</v>
      </c>
      <c r="Q5" s="37">
        <v>6.45</v>
      </c>
      <c r="R5" s="37">
        <v>1.52</v>
      </c>
      <c r="S5" s="43">
        <v>0.28000000000000003</v>
      </c>
      <c r="T5" s="37">
        <v>10.43</v>
      </c>
      <c r="U5" s="37">
        <v>3.23</v>
      </c>
      <c r="V5" s="37">
        <v>8.5</v>
      </c>
      <c r="W5" s="37">
        <v>2.63</v>
      </c>
      <c r="X5" s="49"/>
      <c r="Y5" s="124" t="s">
        <v>9</v>
      </c>
      <c r="Z5" s="124" t="s">
        <v>9</v>
      </c>
      <c r="AA5" s="104" t="s">
        <v>109</v>
      </c>
      <c r="AB5" s="104"/>
      <c r="AC5" s="104"/>
    </row>
    <row r="6" spans="1:29" s="102" customFormat="1" ht="12.75" customHeight="1" x14ac:dyDescent="0.25">
      <c r="A6" s="94" t="s">
        <v>145</v>
      </c>
      <c r="B6" s="35">
        <v>18</v>
      </c>
      <c r="C6" s="35">
        <v>4</v>
      </c>
      <c r="D6" s="35">
        <v>2</v>
      </c>
      <c r="E6" s="35">
        <v>1</v>
      </c>
      <c r="F6" s="35">
        <v>2</v>
      </c>
      <c r="G6" s="35">
        <v>0</v>
      </c>
      <c r="H6" s="66">
        <v>54.333333333333336</v>
      </c>
      <c r="I6" s="35">
        <v>59</v>
      </c>
      <c r="J6" s="35">
        <v>31</v>
      </c>
      <c r="K6" s="35">
        <v>20</v>
      </c>
      <c r="L6" s="35">
        <v>13</v>
      </c>
      <c r="M6" s="35">
        <v>62</v>
      </c>
      <c r="N6" s="35">
        <v>3</v>
      </c>
      <c r="O6" s="35">
        <v>242</v>
      </c>
      <c r="P6" s="35">
        <v>224</v>
      </c>
      <c r="Q6" s="37">
        <v>3.31</v>
      </c>
      <c r="R6" s="37">
        <v>1.33</v>
      </c>
      <c r="S6" s="43">
        <v>0.26300000000000001</v>
      </c>
      <c r="T6" s="37">
        <v>9.77</v>
      </c>
      <c r="U6" s="37">
        <v>2.15</v>
      </c>
      <c r="V6" s="37">
        <v>10.27</v>
      </c>
      <c r="W6" s="37">
        <v>4.7699999999999996</v>
      </c>
      <c r="X6" s="49"/>
      <c r="Y6" s="124" t="s">
        <v>9</v>
      </c>
      <c r="Z6" s="124" t="s">
        <v>9</v>
      </c>
      <c r="AA6" s="104" t="s">
        <v>97</v>
      </c>
      <c r="AB6" s="104" t="s">
        <v>98</v>
      </c>
      <c r="AC6" s="104"/>
    </row>
    <row r="7" spans="1:29" s="102" customFormat="1" ht="12.75" customHeight="1" x14ac:dyDescent="0.25">
      <c r="A7" s="94" t="s">
        <v>235</v>
      </c>
      <c r="B7" s="35">
        <v>17</v>
      </c>
      <c r="C7" s="35">
        <v>4</v>
      </c>
      <c r="D7" s="35">
        <v>3</v>
      </c>
      <c r="E7" s="35">
        <v>0</v>
      </c>
      <c r="F7" s="35">
        <v>0</v>
      </c>
      <c r="G7" s="35">
        <v>0</v>
      </c>
      <c r="H7" s="66">
        <v>53</v>
      </c>
      <c r="I7" s="35">
        <v>60</v>
      </c>
      <c r="J7" s="35">
        <v>51</v>
      </c>
      <c r="K7" s="35">
        <v>44</v>
      </c>
      <c r="L7" s="35">
        <v>51</v>
      </c>
      <c r="M7" s="35">
        <v>57</v>
      </c>
      <c r="N7" s="35">
        <v>10</v>
      </c>
      <c r="O7" s="35">
        <v>282</v>
      </c>
      <c r="P7" s="35">
        <v>216</v>
      </c>
      <c r="Q7" s="37">
        <v>7.47</v>
      </c>
      <c r="R7" s="37">
        <v>2.09</v>
      </c>
      <c r="S7" s="43">
        <v>0.27800000000000002</v>
      </c>
      <c r="T7" s="37">
        <v>10.19</v>
      </c>
      <c r="U7" s="37">
        <v>8.66</v>
      </c>
      <c r="V7" s="37">
        <v>9.68</v>
      </c>
      <c r="W7" s="37">
        <v>1.1200000000000001</v>
      </c>
      <c r="X7" s="49"/>
      <c r="Y7" s="124" t="s">
        <v>9</v>
      </c>
      <c r="Z7" s="124" t="s">
        <v>9</v>
      </c>
      <c r="AA7" s="104" t="s">
        <v>117</v>
      </c>
      <c r="AB7" s="104" t="s">
        <v>100</v>
      </c>
      <c r="AC7" s="104"/>
    </row>
    <row r="8" spans="1:29" s="102" customFormat="1" ht="12.75" customHeight="1" x14ac:dyDescent="0.25">
      <c r="A8" s="94" t="s">
        <v>158</v>
      </c>
      <c r="B8" s="35">
        <v>9</v>
      </c>
      <c r="C8" s="35">
        <v>4</v>
      </c>
      <c r="D8" s="35">
        <v>0</v>
      </c>
      <c r="E8" s="35">
        <v>0</v>
      </c>
      <c r="F8" s="35">
        <v>3</v>
      </c>
      <c r="G8" s="35">
        <v>1</v>
      </c>
      <c r="H8" s="66">
        <v>42.333333333333336</v>
      </c>
      <c r="I8" s="35">
        <v>30</v>
      </c>
      <c r="J8" s="35">
        <v>18</v>
      </c>
      <c r="K8" s="35">
        <v>17</v>
      </c>
      <c r="L8" s="35">
        <v>26</v>
      </c>
      <c r="M8" s="35">
        <v>47</v>
      </c>
      <c r="N8" s="35">
        <v>2</v>
      </c>
      <c r="O8" s="35">
        <v>182</v>
      </c>
      <c r="P8" s="35">
        <v>151</v>
      </c>
      <c r="Q8" s="37">
        <v>3.61</v>
      </c>
      <c r="R8" s="37">
        <v>1.32</v>
      </c>
      <c r="S8" s="43">
        <v>0.19900000000000001</v>
      </c>
      <c r="T8" s="37">
        <v>6.38</v>
      </c>
      <c r="U8" s="37">
        <v>5.53</v>
      </c>
      <c r="V8" s="37">
        <v>9.99</v>
      </c>
      <c r="W8" s="37">
        <v>1.81</v>
      </c>
      <c r="X8" s="49"/>
      <c r="Y8" s="124" t="s">
        <v>9</v>
      </c>
      <c r="Z8" s="124" t="s">
        <v>9</v>
      </c>
      <c r="AA8" s="104" t="s">
        <v>117</v>
      </c>
      <c r="AB8" s="104" t="s">
        <v>118</v>
      </c>
      <c r="AC8" s="104"/>
    </row>
    <row r="9" spans="1:29" s="102" customFormat="1" ht="12.75" customHeight="1" x14ac:dyDescent="0.25">
      <c r="A9" s="94" t="s">
        <v>160</v>
      </c>
      <c r="B9" s="35">
        <v>8</v>
      </c>
      <c r="C9" s="35">
        <v>4</v>
      </c>
      <c r="D9" s="35">
        <v>1</v>
      </c>
      <c r="E9" s="35">
        <v>0</v>
      </c>
      <c r="F9" s="35">
        <v>2</v>
      </c>
      <c r="G9" s="35">
        <v>1</v>
      </c>
      <c r="H9" s="66">
        <v>34</v>
      </c>
      <c r="I9" s="35">
        <v>26</v>
      </c>
      <c r="J9" s="35">
        <v>10</v>
      </c>
      <c r="K9" s="35">
        <v>9</v>
      </c>
      <c r="L9" s="35">
        <v>23</v>
      </c>
      <c r="M9" s="35">
        <v>39</v>
      </c>
      <c r="N9" s="35">
        <v>3</v>
      </c>
      <c r="O9" s="35">
        <v>149</v>
      </c>
      <c r="P9" s="35">
        <v>121</v>
      </c>
      <c r="Q9" s="37">
        <v>2.38</v>
      </c>
      <c r="R9" s="37">
        <v>1.44</v>
      </c>
      <c r="S9" s="43">
        <v>0.215</v>
      </c>
      <c r="T9" s="37">
        <v>6.88</v>
      </c>
      <c r="U9" s="37">
        <v>6.09</v>
      </c>
      <c r="V9" s="37">
        <v>10.32</v>
      </c>
      <c r="W9" s="37">
        <v>1.7</v>
      </c>
      <c r="X9" s="49"/>
      <c r="Y9" s="124" t="s">
        <v>3</v>
      </c>
      <c r="Z9" s="124" t="s">
        <v>3</v>
      </c>
      <c r="AA9" s="104" t="s">
        <v>103</v>
      </c>
      <c r="AB9" s="104" t="s">
        <v>108</v>
      </c>
      <c r="AC9" s="104"/>
    </row>
    <row r="10" spans="1:29" s="102" customFormat="1" ht="12.75" customHeight="1" x14ac:dyDescent="0.25">
      <c r="A10" s="94" t="s">
        <v>181</v>
      </c>
      <c r="B10" s="35">
        <v>13</v>
      </c>
      <c r="C10" s="35">
        <v>1</v>
      </c>
      <c r="D10" s="35">
        <v>1</v>
      </c>
      <c r="E10" s="35">
        <v>2</v>
      </c>
      <c r="F10" s="35">
        <v>0</v>
      </c>
      <c r="G10" s="35">
        <v>0</v>
      </c>
      <c r="H10" s="66">
        <v>25.333333333333332</v>
      </c>
      <c r="I10" s="35">
        <v>25</v>
      </c>
      <c r="J10" s="35">
        <v>18</v>
      </c>
      <c r="K10" s="35">
        <v>11</v>
      </c>
      <c r="L10" s="35">
        <v>10</v>
      </c>
      <c r="M10" s="35">
        <v>24</v>
      </c>
      <c r="N10" s="35">
        <v>4</v>
      </c>
      <c r="O10" s="35">
        <v>126</v>
      </c>
      <c r="P10" s="35">
        <v>111</v>
      </c>
      <c r="Q10" s="37">
        <v>3.91</v>
      </c>
      <c r="R10" s="37">
        <v>1.38</v>
      </c>
      <c r="S10" s="43">
        <v>0.22500000000000001</v>
      </c>
      <c r="T10" s="37">
        <v>8.8800000000000008</v>
      </c>
      <c r="U10" s="37">
        <v>3.55</v>
      </c>
      <c r="V10" s="37">
        <v>8.5299999999999994</v>
      </c>
      <c r="W10" s="37">
        <v>2.4</v>
      </c>
      <c r="X10" s="49"/>
      <c r="Y10" s="124" t="s">
        <v>9</v>
      </c>
      <c r="Z10" s="124" t="s">
        <v>9</v>
      </c>
      <c r="AA10" s="104" t="s">
        <v>101</v>
      </c>
      <c r="AB10" s="104" t="s">
        <v>102</v>
      </c>
      <c r="AC10" s="104"/>
    </row>
    <row r="11" spans="1:29" s="102" customFormat="1" ht="12.75" customHeight="1" x14ac:dyDescent="0.25">
      <c r="A11" s="94" t="s">
        <v>342</v>
      </c>
      <c r="B11" s="35">
        <v>11</v>
      </c>
      <c r="C11" s="35">
        <v>1</v>
      </c>
      <c r="D11" s="35">
        <v>4</v>
      </c>
      <c r="E11" s="35">
        <v>3</v>
      </c>
      <c r="F11" s="35">
        <v>0</v>
      </c>
      <c r="G11" s="35">
        <v>0</v>
      </c>
      <c r="H11" s="66">
        <v>24</v>
      </c>
      <c r="I11" s="35">
        <v>29</v>
      </c>
      <c r="J11" s="35">
        <v>23</v>
      </c>
      <c r="K11" s="35">
        <v>18</v>
      </c>
      <c r="L11" s="35">
        <v>14</v>
      </c>
      <c r="M11" s="35">
        <v>23</v>
      </c>
      <c r="N11" s="35">
        <v>1</v>
      </c>
      <c r="O11" s="35">
        <v>117</v>
      </c>
      <c r="P11" s="35">
        <v>101</v>
      </c>
      <c r="Q11" s="37">
        <v>6.75</v>
      </c>
      <c r="R11" s="37">
        <v>1.79</v>
      </c>
      <c r="S11" s="43">
        <v>0.28699999999999998</v>
      </c>
      <c r="T11" s="37">
        <v>10.87</v>
      </c>
      <c r="U11" s="37">
        <v>5.25</v>
      </c>
      <c r="V11" s="37">
        <v>8.6199999999999992</v>
      </c>
      <c r="W11" s="37">
        <v>1.64</v>
      </c>
      <c r="X11" s="49"/>
      <c r="Y11" s="124" t="s">
        <v>9</v>
      </c>
      <c r="Z11" s="124" t="s">
        <v>9</v>
      </c>
      <c r="AA11" s="104" t="s">
        <v>101</v>
      </c>
      <c r="AB11" s="104"/>
      <c r="AC11" s="104"/>
    </row>
    <row r="12" spans="1:29" s="102" customFormat="1" ht="12.75" customHeight="1" x14ac:dyDescent="0.25">
      <c r="A12" s="94" t="s">
        <v>216</v>
      </c>
      <c r="B12" s="35">
        <v>7</v>
      </c>
      <c r="C12" s="35">
        <v>1</v>
      </c>
      <c r="D12" s="35">
        <v>3</v>
      </c>
      <c r="E12" s="35">
        <v>0</v>
      </c>
      <c r="F12" s="35">
        <v>0</v>
      </c>
      <c r="G12" s="35">
        <v>0</v>
      </c>
      <c r="H12" s="66">
        <v>22</v>
      </c>
      <c r="I12" s="35">
        <v>35</v>
      </c>
      <c r="J12" s="35">
        <v>25</v>
      </c>
      <c r="K12" s="35">
        <v>13</v>
      </c>
      <c r="L12" s="35">
        <v>14</v>
      </c>
      <c r="M12" s="35">
        <v>10</v>
      </c>
      <c r="N12" s="35">
        <v>1</v>
      </c>
      <c r="O12" s="35">
        <v>119</v>
      </c>
      <c r="P12" s="35">
        <v>102</v>
      </c>
      <c r="Q12" s="37">
        <v>5.32</v>
      </c>
      <c r="R12" s="37">
        <v>2.23</v>
      </c>
      <c r="S12" s="43">
        <v>0.34300000000000003</v>
      </c>
      <c r="T12" s="37">
        <v>14.32</v>
      </c>
      <c r="U12" s="37">
        <v>5.73</v>
      </c>
      <c r="V12" s="37">
        <v>4.09</v>
      </c>
      <c r="W12" s="37">
        <v>0.71</v>
      </c>
      <c r="X12" s="49"/>
      <c r="Y12" s="124" t="s">
        <v>9</v>
      </c>
      <c r="Z12" s="124" t="s">
        <v>9</v>
      </c>
      <c r="AA12" s="104" t="s">
        <v>119</v>
      </c>
      <c r="AB12" s="104"/>
      <c r="AC12" s="104"/>
    </row>
    <row r="13" spans="1:29" s="102" customFormat="1" ht="12.75" customHeight="1" x14ac:dyDescent="0.25">
      <c r="A13" s="94" t="s">
        <v>339</v>
      </c>
      <c r="B13" s="35">
        <v>3</v>
      </c>
      <c r="C13" s="35">
        <v>0</v>
      </c>
      <c r="D13" s="35">
        <v>2</v>
      </c>
      <c r="E13" s="35">
        <v>0</v>
      </c>
      <c r="F13" s="35">
        <v>1</v>
      </c>
      <c r="G13" s="35">
        <v>0</v>
      </c>
      <c r="H13" s="66">
        <v>11</v>
      </c>
      <c r="I13" s="35">
        <v>13</v>
      </c>
      <c r="J13" s="35">
        <v>13</v>
      </c>
      <c r="K13" s="35">
        <v>8</v>
      </c>
      <c r="L13" s="35">
        <v>8</v>
      </c>
      <c r="M13" s="35">
        <v>11</v>
      </c>
      <c r="N13" s="35">
        <v>0</v>
      </c>
      <c r="O13" s="35">
        <v>57</v>
      </c>
      <c r="P13" s="35">
        <v>48</v>
      </c>
      <c r="Q13" s="37">
        <v>6.55</v>
      </c>
      <c r="R13" s="37">
        <v>1.91</v>
      </c>
      <c r="S13" s="43">
        <v>0.27100000000000002</v>
      </c>
      <c r="T13" s="37">
        <v>10.64</v>
      </c>
      <c r="U13" s="37">
        <v>6.55</v>
      </c>
      <c r="V13" s="37">
        <v>9</v>
      </c>
      <c r="W13" s="37">
        <v>1.38</v>
      </c>
      <c r="X13" s="49"/>
      <c r="Y13" s="124" t="s">
        <v>9</v>
      </c>
      <c r="Z13" s="124" t="s">
        <v>9</v>
      </c>
      <c r="AA13" s="104" t="s">
        <v>107</v>
      </c>
      <c r="AB13" s="104"/>
      <c r="AC13" s="104"/>
    </row>
    <row r="14" spans="1:29" s="102" customFormat="1" ht="12.75" customHeight="1" x14ac:dyDescent="0.25">
      <c r="A14" s="94" t="s">
        <v>355</v>
      </c>
      <c r="B14" s="35">
        <v>1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66">
        <v>6</v>
      </c>
      <c r="I14" s="35">
        <v>8</v>
      </c>
      <c r="J14" s="35">
        <v>4</v>
      </c>
      <c r="K14" s="35">
        <v>2</v>
      </c>
      <c r="L14" s="35">
        <v>4</v>
      </c>
      <c r="M14" s="35">
        <v>4</v>
      </c>
      <c r="N14" s="35">
        <v>1</v>
      </c>
      <c r="O14" s="35">
        <v>29</v>
      </c>
      <c r="P14" s="35">
        <v>24</v>
      </c>
      <c r="Q14" s="37">
        <v>3</v>
      </c>
      <c r="R14" s="37">
        <v>2</v>
      </c>
      <c r="S14" s="43">
        <v>0.33300000000000002</v>
      </c>
      <c r="T14" s="37">
        <v>12</v>
      </c>
      <c r="U14" s="37">
        <v>6</v>
      </c>
      <c r="V14" s="37">
        <v>6</v>
      </c>
      <c r="W14" s="37">
        <v>1</v>
      </c>
      <c r="X14" s="49"/>
      <c r="Y14" s="124" t="s">
        <v>9</v>
      </c>
      <c r="Z14" s="124" t="s">
        <v>9</v>
      </c>
      <c r="AA14" s="104" t="s">
        <v>503</v>
      </c>
      <c r="AB14" s="104" t="s">
        <v>504</v>
      </c>
      <c r="AC14" s="104"/>
    </row>
    <row r="15" spans="1:29" s="102" customFormat="1" ht="12.75" customHeight="1" x14ac:dyDescent="0.25">
      <c r="A15" s="94" t="s">
        <v>396</v>
      </c>
      <c r="B15" s="35">
        <v>2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66">
        <v>4</v>
      </c>
      <c r="I15" s="35">
        <v>2</v>
      </c>
      <c r="J15" s="35">
        <v>0</v>
      </c>
      <c r="K15" s="35">
        <v>0</v>
      </c>
      <c r="L15" s="35">
        <v>0</v>
      </c>
      <c r="M15" s="35">
        <v>3</v>
      </c>
      <c r="N15" s="35">
        <v>0</v>
      </c>
      <c r="O15" s="35">
        <v>13</v>
      </c>
      <c r="P15" s="35">
        <v>13</v>
      </c>
      <c r="Q15" s="37">
        <v>0</v>
      </c>
      <c r="R15" s="37">
        <v>0.5</v>
      </c>
      <c r="S15" s="43">
        <v>0.154</v>
      </c>
      <c r="T15" s="37">
        <v>4.5</v>
      </c>
      <c r="U15" s="37">
        <v>0</v>
      </c>
      <c r="V15" s="37">
        <v>6.75</v>
      </c>
      <c r="W15" s="37" t="s">
        <v>23</v>
      </c>
      <c r="X15" s="49"/>
      <c r="Y15" s="124" t="s">
        <v>9</v>
      </c>
      <c r="Z15" s="124" t="s">
        <v>9</v>
      </c>
      <c r="AA15" s="104" t="s">
        <v>119</v>
      </c>
      <c r="AB15" s="104"/>
      <c r="AC15" s="104"/>
    </row>
    <row r="16" spans="1:29" s="102" customFormat="1" ht="12.75" customHeight="1" x14ac:dyDescent="0.25">
      <c r="A16" s="94" t="s">
        <v>353</v>
      </c>
      <c r="B16" s="35">
        <v>1</v>
      </c>
      <c r="C16" s="35">
        <v>0</v>
      </c>
      <c r="D16" s="35">
        <v>1</v>
      </c>
      <c r="E16" s="35">
        <v>0</v>
      </c>
      <c r="F16" s="35">
        <v>0</v>
      </c>
      <c r="G16" s="35">
        <v>0</v>
      </c>
      <c r="H16" s="66">
        <v>3.3333333333333335</v>
      </c>
      <c r="I16" s="35">
        <v>7</v>
      </c>
      <c r="J16" s="35">
        <v>9</v>
      </c>
      <c r="K16" s="35">
        <v>7</v>
      </c>
      <c r="L16" s="35">
        <v>8</v>
      </c>
      <c r="M16" s="35">
        <v>2</v>
      </c>
      <c r="N16" s="35">
        <v>0</v>
      </c>
      <c r="O16" s="35">
        <v>25</v>
      </c>
      <c r="P16" s="35">
        <v>17</v>
      </c>
      <c r="Q16" s="37">
        <v>18.899999999999999</v>
      </c>
      <c r="R16" s="37">
        <v>4.5</v>
      </c>
      <c r="S16" s="43">
        <v>0.41199999999999998</v>
      </c>
      <c r="T16" s="37">
        <v>18.899999999999999</v>
      </c>
      <c r="U16" s="37">
        <v>21.6</v>
      </c>
      <c r="V16" s="37">
        <v>5.4</v>
      </c>
      <c r="W16" s="37">
        <v>0.25</v>
      </c>
      <c r="X16" s="49"/>
      <c r="Y16" s="124" t="s">
        <v>9</v>
      </c>
      <c r="Z16" s="124" t="s">
        <v>9</v>
      </c>
      <c r="AA16" s="104" t="s">
        <v>103</v>
      </c>
      <c r="AB16" s="104"/>
      <c r="AC16" s="104"/>
    </row>
    <row r="17" spans="1:29" s="102" customFormat="1" ht="12.75" customHeight="1" x14ac:dyDescent="0.25">
      <c r="A17" s="94" t="s">
        <v>242</v>
      </c>
      <c r="B17" s="35">
        <v>1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66">
        <v>2</v>
      </c>
      <c r="I17" s="35">
        <v>4</v>
      </c>
      <c r="J17" s="35">
        <v>4</v>
      </c>
      <c r="K17" s="35">
        <v>4</v>
      </c>
      <c r="L17" s="35">
        <v>4</v>
      </c>
      <c r="M17" s="35">
        <v>2</v>
      </c>
      <c r="N17" s="35">
        <v>0</v>
      </c>
      <c r="O17" s="35">
        <v>14</v>
      </c>
      <c r="P17" s="35">
        <v>10</v>
      </c>
      <c r="Q17" s="37">
        <v>18</v>
      </c>
      <c r="R17" s="37">
        <v>4</v>
      </c>
      <c r="S17" s="43">
        <v>0.4</v>
      </c>
      <c r="T17" s="37">
        <v>18</v>
      </c>
      <c r="U17" s="37">
        <v>18</v>
      </c>
      <c r="V17" s="37">
        <v>9</v>
      </c>
      <c r="W17" s="37">
        <v>0.5</v>
      </c>
      <c r="X17" s="49"/>
      <c r="Y17" s="124" t="s">
        <v>9</v>
      </c>
      <c r="Z17" s="124" t="s">
        <v>9</v>
      </c>
      <c r="AA17" s="104" t="s">
        <v>119</v>
      </c>
      <c r="AB17" s="104"/>
      <c r="AC17" s="104"/>
    </row>
    <row r="18" spans="1:29" s="102" customFormat="1" ht="12.75" customHeight="1" x14ac:dyDescent="0.25">
      <c r="A18" s="94" t="s">
        <v>397</v>
      </c>
      <c r="B18" s="35">
        <v>1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66">
        <v>2</v>
      </c>
      <c r="I18" s="35">
        <v>1</v>
      </c>
      <c r="J18" s="35">
        <v>1</v>
      </c>
      <c r="K18" s="35">
        <v>1</v>
      </c>
      <c r="L18" s="35">
        <v>3</v>
      </c>
      <c r="M18" s="35">
        <v>4</v>
      </c>
      <c r="N18" s="35">
        <v>1</v>
      </c>
      <c r="O18" s="35">
        <v>11</v>
      </c>
      <c r="P18" s="35">
        <v>7</v>
      </c>
      <c r="Q18" s="37">
        <v>4.5</v>
      </c>
      <c r="R18" s="37">
        <v>2</v>
      </c>
      <c r="S18" s="43">
        <v>0.14299999999999999</v>
      </c>
      <c r="T18" s="37">
        <v>4.5</v>
      </c>
      <c r="U18" s="37">
        <v>13.5</v>
      </c>
      <c r="V18" s="37">
        <v>18</v>
      </c>
      <c r="W18" s="37">
        <v>1.33</v>
      </c>
      <c r="X18" s="49"/>
      <c r="Y18" s="124" t="s">
        <v>9</v>
      </c>
      <c r="Z18" s="124" t="s">
        <v>9</v>
      </c>
      <c r="AA18" s="104" t="s">
        <v>124</v>
      </c>
      <c r="AB18" s="104" t="s">
        <v>120</v>
      </c>
      <c r="AC18" s="104"/>
    </row>
    <row r="19" spans="1:29" s="102" customFormat="1" ht="12.75" customHeight="1" x14ac:dyDescent="0.25">
      <c r="A19" s="94" t="s">
        <v>187</v>
      </c>
      <c r="B19" s="35">
        <v>2</v>
      </c>
      <c r="C19" s="35">
        <v>1</v>
      </c>
      <c r="D19" s="35">
        <v>0</v>
      </c>
      <c r="E19" s="35">
        <v>1</v>
      </c>
      <c r="F19" s="35">
        <v>0</v>
      </c>
      <c r="G19" s="35">
        <v>0</v>
      </c>
      <c r="H19" s="66">
        <v>2</v>
      </c>
      <c r="I19" s="35">
        <v>1</v>
      </c>
      <c r="J19" s="35">
        <v>0</v>
      </c>
      <c r="K19" s="35">
        <v>0</v>
      </c>
      <c r="L19" s="35">
        <v>2</v>
      </c>
      <c r="M19" s="35">
        <v>2</v>
      </c>
      <c r="N19" s="35">
        <v>0</v>
      </c>
      <c r="O19" s="35">
        <v>8</v>
      </c>
      <c r="P19" s="35">
        <v>6</v>
      </c>
      <c r="Q19" s="37">
        <v>0</v>
      </c>
      <c r="R19" s="37">
        <v>1.5</v>
      </c>
      <c r="S19" s="43">
        <v>0.16700000000000001</v>
      </c>
      <c r="T19" s="37">
        <v>4.5</v>
      </c>
      <c r="U19" s="37">
        <v>9</v>
      </c>
      <c r="V19" s="37">
        <v>9</v>
      </c>
      <c r="W19" s="37">
        <v>1</v>
      </c>
      <c r="X19" s="49"/>
      <c r="Y19" s="124" t="s">
        <v>9</v>
      </c>
      <c r="Z19" s="124" t="s">
        <v>9</v>
      </c>
      <c r="AA19" s="104" t="s">
        <v>117</v>
      </c>
      <c r="AB19" s="104" t="s">
        <v>116</v>
      </c>
      <c r="AC19" s="104"/>
    </row>
    <row r="20" spans="1:29" s="102" customFormat="1" ht="12.75" customHeight="1" x14ac:dyDescent="0.25">
      <c r="A20" s="94" t="s">
        <v>398</v>
      </c>
      <c r="B20" s="35">
        <v>1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66">
        <v>1.6666666666666665</v>
      </c>
      <c r="I20" s="35">
        <v>2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6</v>
      </c>
      <c r="P20" s="35">
        <v>6</v>
      </c>
      <c r="Q20" s="37">
        <v>0</v>
      </c>
      <c r="R20" s="37">
        <v>1.2</v>
      </c>
      <c r="S20" s="43">
        <v>0.33300000000000002</v>
      </c>
      <c r="T20" s="37">
        <v>10.8</v>
      </c>
      <c r="U20" s="37">
        <v>0</v>
      </c>
      <c r="V20" s="37">
        <v>0</v>
      </c>
      <c r="W20" s="37">
        <v>0</v>
      </c>
      <c r="X20" s="49"/>
      <c r="Y20" s="124" t="s">
        <v>9</v>
      </c>
      <c r="Z20" s="124" t="s">
        <v>9</v>
      </c>
      <c r="AA20" s="104" t="s">
        <v>117</v>
      </c>
      <c r="AB20" s="104"/>
      <c r="AC20" s="104"/>
    </row>
    <row r="21" spans="1:29" s="102" customFormat="1" ht="12.75" customHeight="1" x14ac:dyDescent="0.25">
      <c r="A21" s="94" t="s">
        <v>399</v>
      </c>
      <c r="B21" s="35">
        <v>2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66">
        <v>1.3333333333333333</v>
      </c>
      <c r="I21" s="35">
        <v>0</v>
      </c>
      <c r="J21" s="35">
        <v>4</v>
      </c>
      <c r="K21" s="35">
        <v>4</v>
      </c>
      <c r="L21" s="35">
        <v>4</v>
      </c>
      <c r="M21" s="35">
        <v>2</v>
      </c>
      <c r="N21" s="35">
        <v>2</v>
      </c>
      <c r="O21" s="35">
        <v>11</v>
      </c>
      <c r="P21" s="35">
        <v>5</v>
      </c>
      <c r="Q21" s="37">
        <v>27.01</v>
      </c>
      <c r="R21" s="37">
        <v>3</v>
      </c>
      <c r="S21" s="43">
        <v>0</v>
      </c>
      <c r="T21" s="37">
        <v>0</v>
      </c>
      <c r="U21" s="37">
        <v>27.01</v>
      </c>
      <c r="V21" s="37">
        <v>13.5</v>
      </c>
      <c r="W21" s="37">
        <v>0.5</v>
      </c>
      <c r="X21" s="49"/>
      <c r="Y21" s="124" t="s">
        <v>9</v>
      </c>
      <c r="Z21" s="124" t="s">
        <v>9</v>
      </c>
      <c r="AA21" s="104" t="s">
        <v>491</v>
      </c>
      <c r="AB21" s="104"/>
      <c r="AC21" s="104"/>
    </row>
    <row r="22" spans="1:29" s="102" customFormat="1" ht="12.75" customHeight="1" x14ac:dyDescent="0.25">
      <c r="A22" s="94" t="s">
        <v>348</v>
      </c>
      <c r="B22" s="35">
        <v>1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66">
        <v>1</v>
      </c>
      <c r="I22" s="35">
        <v>1</v>
      </c>
      <c r="J22" s="35">
        <v>1</v>
      </c>
      <c r="K22" s="35">
        <v>1</v>
      </c>
      <c r="L22" s="35">
        <v>1</v>
      </c>
      <c r="M22" s="35">
        <v>1</v>
      </c>
      <c r="N22" s="35">
        <v>0</v>
      </c>
      <c r="O22" s="35">
        <v>6</v>
      </c>
      <c r="P22" s="35">
        <v>5</v>
      </c>
      <c r="Q22" s="37">
        <v>9</v>
      </c>
      <c r="R22" s="37">
        <v>2</v>
      </c>
      <c r="S22" s="43">
        <v>0.2</v>
      </c>
      <c r="T22" s="37">
        <v>9</v>
      </c>
      <c r="U22" s="37">
        <v>9</v>
      </c>
      <c r="V22" s="37">
        <v>9</v>
      </c>
      <c r="W22" s="37">
        <v>1</v>
      </c>
      <c r="X22" s="49"/>
      <c r="Y22" s="124" t="s">
        <v>3</v>
      </c>
      <c r="Z22" s="124" t="s">
        <v>9</v>
      </c>
      <c r="AA22" s="104" t="s">
        <v>305</v>
      </c>
      <c r="AB22" s="104" t="s">
        <v>306</v>
      </c>
      <c r="AC22" s="104"/>
    </row>
    <row r="23" spans="1:29" s="102" customFormat="1" ht="12.75" customHeight="1" x14ac:dyDescent="0.25">
      <c r="A23" s="94" t="s">
        <v>374</v>
      </c>
      <c r="B23" s="35">
        <v>1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66">
        <v>1</v>
      </c>
      <c r="I23" s="35">
        <v>0</v>
      </c>
      <c r="J23" s="35">
        <v>0</v>
      </c>
      <c r="K23" s="35">
        <v>0</v>
      </c>
      <c r="L23" s="35">
        <v>1</v>
      </c>
      <c r="M23" s="35">
        <v>1</v>
      </c>
      <c r="N23" s="35">
        <v>0</v>
      </c>
      <c r="O23" s="35">
        <v>3</v>
      </c>
      <c r="P23" s="35">
        <v>2</v>
      </c>
      <c r="Q23" s="37">
        <v>0</v>
      </c>
      <c r="R23" s="37">
        <v>1</v>
      </c>
      <c r="S23" s="43">
        <v>0</v>
      </c>
      <c r="T23" s="37">
        <v>0</v>
      </c>
      <c r="U23" s="37">
        <v>9</v>
      </c>
      <c r="V23" s="37">
        <v>9</v>
      </c>
      <c r="W23" s="37">
        <v>1</v>
      </c>
      <c r="X23" s="49"/>
      <c r="Y23" s="124" t="s">
        <v>9</v>
      </c>
      <c r="Z23" s="124" t="s">
        <v>9</v>
      </c>
      <c r="AA23" s="104" t="s">
        <v>117</v>
      </c>
      <c r="AB23" s="104"/>
      <c r="AC23" s="104"/>
    </row>
    <row r="24" spans="1:29" s="102" customFormat="1" ht="12.75" customHeight="1" x14ac:dyDescent="0.25">
      <c r="X24" s="49"/>
      <c r="Y24" s="124"/>
      <c r="Z24" s="124"/>
      <c r="AA24" s="104"/>
      <c r="AB24" s="104"/>
      <c r="AC24" s="104"/>
    </row>
    <row r="25" spans="1:29" s="102" customFormat="1" ht="12.75" customHeight="1" x14ac:dyDescent="0.25">
      <c r="A25" s="95"/>
      <c r="B25" s="80" t="s">
        <v>1</v>
      </c>
      <c r="C25" s="80" t="s">
        <v>2</v>
      </c>
      <c r="D25" s="80" t="s">
        <v>3</v>
      </c>
      <c r="E25" s="80" t="s">
        <v>4</v>
      </c>
      <c r="F25" s="80" t="s">
        <v>5</v>
      </c>
      <c r="G25" s="80" t="s">
        <v>6</v>
      </c>
      <c r="H25" s="81" t="s">
        <v>7</v>
      </c>
      <c r="I25" s="80" t="s">
        <v>8</v>
      </c>
      <c r="J25" s="80" t="s">
        <v>9</v>
      </c>
      <c r="K25" s="80" t="s">
        <v>10</v>
      </c>
      <c r="L25" s="80" t="s">
        <v>11</v>
      </c>
      <c r="M25" s="80" t="s">
        <v>12</v>
      </c>
      <c r="N25" s="80" t="s">
        <v>13</v>
      </c>
      <c r="O25" s="80" t="s">
        <v>14</v>
      </c>
      <c r="P25" s="80" t="s">
        <v>15</v>
      </c>
      <c r="Q25" s="82" t="s">
        <v>16</v>
      </c>
      <c r="R25" s="82" t="s">
        <v>17</v>
      </c>
      <c r="S25" s="83" t="s">
        <v>18</v>
      </c>
      <c r="T25" s="82" t="s">
        <v>19</v>
      </c>
      <c r="U25" s="82" t="s">
        <v>20</v>
      </c>
      <c r="V25" s="82" t="s">
        <v>21</v>
      </c>
      <c r="W25" s="82" t="s">
        <v>22</v>
      </c>
      <c r="X25" s="49"/>
      <c r="Y25" s="7"/>
      <c r="Z25" s="7"/>
      <c r="AA25" s="5"/>
      <c r="AB25" s="5"/>
    </row>
    <row r="26" spans="1:29" s="102" customFormat="1" ht="12.75" customHeight="1" x14ac:dyDescent="0.25">
      <c r="A26" s="84" t="s">
        <v>24</v>
      </c>
      <c r="B26" s="35">
        <v>48</v>
      </c>
      <c r="C26" s="35">
        <v>27</v>
      </c>
      <c r="D26" s="35">
        <v>21</v>
      </c>
      <c r="E26" s="35">
        <v>7</v>
      </c>
      <c r="F26" s="35">
        <v>10</v>
      </c>
      <c r="G26" s="35">
        <v>2</v>
      </c>
      <c r="H26" s="66">
        <v>374</v>
      </c>
      <c r="I26" s="35">
        <v>400</v>
      </c>
      <c r="J26" s="35">
        <v>281</v>
      </c>
      <c r="K26" s="35">
        <v>219</v>
      </c>
      <c r="L26" s="35">
        <v>216</v>
      </c>
      <c r="M26" s="35">
        <v>373</v>
      </c>
      <c r="N26" s="35">
        <v>30</v>
      </c>
      <c r="O26" s="35">
        <v>1785</v>
      </c>
      <c r="P26" s="35">
        <v>1516</v>
      </c>
      <c r="Q26" s="35">
        <v>5.27</v>
      </c>
      <c r="R26" s="35">
        <v>1.65</v>
      </c>
      <c r="S26" s="35">
        <v>0.26400000000000001</v>
      </c>
      <c r="T26" s="35">
        <v>9.6300000000000008</v>
      </c>
      <c r="U26" s="35">
        <v>5.2</v>
      </c>
      <c r="V26" s="35">
        <v>8.98</v>
      </c>
      <c r="W26" s="35">
        <v>1.73</v>
      </c>
      <c r="X26" s="49"/>
      <c r="Y26" s="7"/>
      <c r="Z26" s="7"/>
      <c r="AA26" s="5"/>
      <c r="AB26" s="5"/>
    </row>
    <row r="27" spans="1:29" s="102" customFormat="1" ht="12.75" customHeight="1" x14ac:dyDescent="0.25">
      <c r="X27" s="49"/>
      <c r="Y27" s="7"/>
      <c r="Z27" s="7"/>
      <c r="AA27" s="5"/>
      <c r="AB27" s="5"/>
    </row>
    <row r="28" spans="1:29" s="102" customFormat="1" ht="12.75" customHeight="1" x14ac:dyDescent="0.25">
      <c r="X28" s="49"/>
      <c r="Y28" s="7"/>
      <c r="Z28" s="7"/>
      <c r="AA28" s="103"/>
      <c r="AB28" s="103"/>
    </row>
    <row r="29" spans="1:29" s="102" customFormat="1" ht="12.75" customHeight="1" x14ac:dyDescent="0.25">
      <c r="X29" s="49"/>
      <c r="Y29" s="11"/>
      <c r="Z29" s="11"/>
      <c r="AA29" s="6"/>
      <c r="AB29" s="6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8"/>
  <sheetViews>
    <sheetView workbookViewId="0"/>
  </sheetViews>
  <sheetFormatPr defaultColWidth="9.1796875" defaultRowHeight="12.5" x14ac:dyDescent="0.25"/>
  <cols>
    <col min="1" max="1" width="24.26953125" style="6" customWidth="1"/>
    <col min="2" max="16" width="7.1796875" style="11" customWidth="1"/>
    <col min="17" max="18" width="7.1796875" style="39" customWidth="1"/>
    <col min="19" max="19" width="7.1796875" style="74" customWidth="1"/>
    <col min="20" max="23" width="7.1796875" style="39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9.1796875" style="6"/>
  </cols>
  <sheetData>
    <row r="1" spans="1:28" s="19" customFormat="1" ht="15.5" x14ac:dyDescent="0.35">
      <c r="A1" s="57" t="s">
        <v>63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39"/>
      <c r="R1" s="39"/>
      <c r="S1" s="74"/>
      <c r="T1" s="39"/>
      <c r="U1" s="39"/>
      <c r="V1" s="39"/>
      <c r="W1" s="39"/>
      <c r="X1" s="49"/>
      <c r="Y1" s="11"/>
      <c r="Z1" s="11"/>
      <c r="AA1" s="6"/>
      <c r="AB1" s="6"/>
    </row>
    <row r="2" spans="1:28" s="19" customForma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39"/>
      <c r="R2" s="39"/>
      <c r="S2" s="74"/>
      <c r="T2" s="39"/>
      <c r="U2" s="39"/>
      <c r="V2" s="39"/>
      <c r="W2" s="39"/>
      <c r="X2" s="49"/>
      <c r="Y2" s="11"/>
      <c r="Z2" s="11"/>
      <c r="AA2" s="6"/>
      <c r="AB2" s="6"/>
    </row>
    <row r="3" spans="1:28" s="19" customFormat="1" ht="13" x14ac:dyDescent="0.3">
      <c r="A3" s="50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  <c r="L3" s="51" t="s">
        <v>11</v>
      </c>
      <c r="M3" s="51" t="s">
        <v>12</v>
      </c>
      <c r="N3" s="51" t="s">
        <v>13</v>
      </c>
      <c r="O3" s="51" t="s">
        <v>14</v>
      </c>
      <c r="P3" s="51" t="s">
        <v>15</v>
      </c>
      <c r="Q3" s="52" t="s">
        <v>16</v>
      </c>
      <c r="R3" s="52" t="s">
        <v>17</v>
      </c>
      <c r="S3" s="75" t="s">
        <v>18</v>
      </c>
      <c r="T3" s="52" t="s">
        <v>19</v>
      </c>
      <c r="U3" s="52" t="s">
        <v>20</v>
      </c>
      <c r="V3" s="52" t="s">
        <v>21</v>
      </c>
      <c r="W3" s="52" t="s">
        <v>22</v>
      </c>
      <c r="X3" s="49"/>
      <c r="Y3" s="118" t="s">
        <v>93</v>
      </c>
      <c r="Z3" s="118" t="s">
        <v>94</v>
      </c>
      <c r="AA3" s="123" t="s">
        <v>95</v>
      </c>
      <c r="AB3" s="123" t="s">
        <v>96</v>
      </c>
    </row>
    <row r="4" spans="1:28" s="19" customFormat="1" x14ac:dyDescent="0.2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39"/>
      <c r="R4" s="39"/>
      <c r="S4" s="74"/>
      <c r="T4" s="39"/>
      <c r="U4" s="39"/>
      <c r="V4" s="39"/>
      <c r="W4" s="39"/>
      <c r="X4" s="49"/>
      <c r="Y4" s="11"/>
      <c r="Z4" s="11"/>
      <c r="AA4" s="6"/>
      <c r="AB4" s="6"/>
    </row>
    <row r="5" spans="1:28" x14ac:dyDescent="0.25">
      <c r="A5" s="104" t="s">
        <v>145</v>
      </c>
      <c r="B5" s="35">
        <v>16</v>
      </c>
      <c r="C5" s="35">
        <v>8</v>
      </c>
      <c r="D5" s="35">
        <v>2</v>
      </c>
      <c r="E5" s="35">
        <v>2</v>
      </c>
      <c r="F5" s="35">
        <v>4</v>
      </c>
      <c r="G5" s="35">
        <v>3</v>
      </c>
      <c r="H5" s="66">
        <v>72</v>
      </c>
      <c r="I5" s="35">
        <v>56</v>
      </c>
      <c r="J5" s="35">
        <v>24</v>
      </c>
      <c r="K5" s="35">
        <v>12</v>
      </c>
      <c r="L5" s="35">
        <v>11</v>
      </c>
      <c r="M5" s="35">
        <v>78</v>
      </c>
      <c r="N5" s="35">
        <v>1</v>
      </c>
      <c r="O5" s="35">
        <v>283</v>
      </c>
      <c r="P5" s="35">
        <v>268</v>
      </c>
      <c r="Q5" s="41">
        <v>1.5</v>
      </c>
      <c r="R5" s="41">
        <v>0.93</v>
      </c>
      <c r="S5" s="176">
        <v>0.20899999999999999</v>
      </c>
      <c r="T5" s="41">
        <v>7</v>
      </c>
      <c r="U5" s="41">
        <v>1.38</v>
      </c>
      <c r="V5" s="41">
        <v>9.75</v>
      </c>
      <c r="W5" s="41">
        <v>7.09</v>
      </c>
      <c r="Y5" s="124" t="s">
        <v>9</v>
      </c>
      <c r="Z5" s="124" t="s">
        <v>9</v>
      </c>
      <c r="AA5" s="104" t="s">
        <v>97</v>
      </c>
      <c r="AB5" s="104" t="s">
        <v>98</v>
      </c>
    </row>
    <row r="6" spans="1:28" x14ac:dyDescent="0.25">
      <c r="A6" s="104" t="s">
        <v>158</v>
      </c>
      <c r="B6" s="35">
        <v>17</v>
      </c>
      <c r="C6" s="35">
        <v>5</v>
      </c>
      <c r="D6" s="35">
        <v>3</v>
      </c>
      <c r="E6" s="35">
        <v>2</v>
      </c>
      <c r="F6" s="35">
        <v>0</v>
      </c>
      <c r="G6" s="35">
        <v>0</v>
      </c>
      <c r="H6" s="66">
        <v>70</v>
      </c>
      <c r="I6" s="35">
        <v>49</v>
      </c>
      <c r="J6" s="35">
        <v>34</v>
      </c>
      <c r="K6" s="35">
        <v>24</v>
      </c>
      <c r="L6" s="35">
        <v>49</v>
      </c>
      <c r="M6" s="35">
        <v>74</v>
      </c>
      <c r="N6" s="35">
        <v>11</v>
      </c>
      <c r="O6" s="35">
        <v>316</v>
      </c>
      <c r="P6" s="35">
        <v>253</v>
      </c>
      <c r="Q6" s="41">
        <v>3.09</v>
      </c>
      <c r="R6" s="41">
        <v>1.4</v>
      </c>
      <c r="S6" s="176">
        <v>0.19400000000000001</v>
      </c>
      <c r="T6" s="41">
        <v>6.3</v>
      </c>
      <c r="U6" s="41">
        <v>6.3</v>
      </c>
      <c r="V6" s="41">
        <v>9.51</v>
      </c>
      <c r="W6" s="41">
        <v>1.51</v>
      </c>
      <c r="Y6" s="124" t="s">
        <v>9</v>
      </c>
      <c r="Z6" s="124" t="s">
        <v>9</v>
      </c>
      <c r="AA6" s="104" t="s">
        <v>117</v>
      </c>
      <c r="AB6" s="104" t="s">
        <v>118</v>
      </c>
    </row>
    <row r="7" spans="1:28" x14ac:dyDescent="0.25">
      <c r="A7" s="104" t="s">
        <v>214</v>
      </c>
      <c r="B7" s="35">
        <v>16</v>
      </c>
      <c r="C7" s="35">
        <v>5</v>
      </c>
      <c r="D7" s="35">
        <v>4</v>
      </c>
      <c r="E7" s="35">
        <v>0</v>
      </c>
      <c r="F7" s="35">
        <v>1</v>
      </c>
      <c r="G7" s="35">
        <v>1</v>
      </c>
      <c r="H7" s="66">
        <v>68.666666666666671</v>
      </c>
      <c r="I7" s="35">
        <v>80</v>
      </c>
      <c r="J7" s="35">
        <v>56</v>
      </c>
      <c r="K7" s="35">
        <v>36</v>
      </c>
      <c r="L7" s="35">
        <v>47</v>
      </c>
      <c r="M7" s="35">
        <v>57</v>
      </c>
      <c r="N7" s="35">
        <v>7</v>
      </c>
      <c r="O7" s="35">
        <v>340</v>
      </c>
      <c r="P7" s="35">
        <v>279</v>
      </c>
      <c r="Q7" s="41">
        <v>4.72</v>
      </c>
      <c r="R7" s="41">
        <v>1.85</v>
      </c>
      <c r="S7" s="176">
        <v>0.28699999999999998</v>
      </c>
      <c r="T7" s="41">
        <v>10.49</v>
      </c>
      <c r="U7" s="41">
        <v>6.16</v>
      </c>
      <c r="V7" s="41">
        <v>7.47</v>
      </c>
      <c r="W7" s="41">
        <v>1.21</v>
      </c>
      <c r="Y7" s="124" t="s">
        <v>9</v>
      </c>
      <c r="Z7" s="124" t="s">
        <v>9</v>
      </c>
      <c r="AA7" s="104" t="s">
        <v>122</v>
      </c>
      <c r="AB7" s="104"/>
    </row>
    <row r="8" spans="1:28" x14ac:dyDescent="0.25">
      <c r="A8" s="104" t="s">
        <v>203</v>
      </c>
      <c r="B8" s="35">
        <v>14</v>
      </c>
      <c r="C8" s="35">
        <v>4</v>
      </c>
      <c r="D8" s="35">
        <v>3</v>
      </c>
      <c r="E8" s="35">
        <v>1</v>
      </c>
      <c r="F8" s="35">
        <v>2</v>
      </c>
      <c r="G8" s="35">
        <v>0</v>
      </c>
      <c r="H8" s="66">
        <v>56.333333333333336</v>
      </c>
      <c r="I8" s="35">
        <v>55</v>
      </c>
      <c r="J8" s="35">
        <v>32</v>
      </c>
      <c r="K8" s="35">
        <v>20</v>
      </c>
      <c r="L8" s="35">
        <v>33</v>
      </c>
      <c r="M8" s="35">
        <v>42</v>
      </c>
      <c r="N8" s="35">
        <v>9</v>
      </c>
      <c r="O8" s="35">
        <v>267</v>
      </c>
      <c r="P8" s="35">
        <v>218</v>
      </c>
      <c r="Q8" s="41">
        <v>3.2</v>
      </c>
      <c r="R8" s="41">
        <v>1.56</v>
      </c>
      <c r="S8" s="176">
        <v>0.252</v>
      </c>
      <c r="T8" s="41">
        <v>8.7899999999999991</v>
      </c>
      <c r="U8" s="41">
        <v>5.27</v>
      </c>
      <c r="V8" s="41">
        <v>6.71</v>
      </c>
      <c r="W8" s="41">
        <v>1.27</v>
      </c>
      <c r="Y8" s="124" t="s">
        <v>9</v>
      </c>
      <c r="Z8" s="124" t="s">
        <v>9</v>
      </c>
      <c r="AA8" s="104" t="s">
        <v>109</v>
      </c>
      <c r="AB8" s="104"/>
    </row>
    <row r="9" spans="1:28" x14ac:dyDescent="0.25">
      <c r="A9" s="104" t="s">
        <v>181</v>
      </c>
      <c r="B9" s="35">
        <v>18</v>
      </c>
      <c r="C9" s="35">
        <v>3</v>
      </c>
      <c r="D9" s="35">
        <v>5</v>
      </c>
      <c r="E9" s="35">
        <v>3</v>
      </c>
      <c r="F9" s="35">
        <v>2</v>
      </c>
      <c r="G9" s="35">
        <v>2</v>
      </c>
      <c r="H9" s="66">
        <v>47.666666666666664</v>
      </c>
      <c r="I9" s="35">
        <v>47</v>
      </c>
      <c r="J9" s="35">
        <v>42</v>
      </c>
      <c r="K9" s="35">
        <v>26</v>
      </c>
      <c r="L9" s="35">
        <v>38</v>
      </c>
      <c r="M9" s="35">
        <v>40</v>
      </c>
      <c r="N9" s="35">
        <v>8</v>
      </c>
      <c r="O9" s="35">
        <v>239</v>
      </c>
      <c r="P9" s="35">
        <v>188</v>
      </c>
      <c r="Q9" s="41">
        <v>4.91</v>
      </c>
      <c r="R9" s="41">
        <v>1.78</v>
      </c>
      <c r="S9" s="176">
        <v>0.25</v>
      </c>
      <c r="T9" s="41">
        <v>8.8699999999999992</v>
      </c>
      <c r="U9" s="41">
        <v>7.17</v>
      </c>
      <c r="V9" s="41">
        <v>7.55</v>
      </c>
      <c r="W9" s="41">
        <v>1.05</v>
      </c>
      <c r="Y9" s="124" t="s">
        <v>9</v>
      </c>
      <c r="Z9" s="124" t="s">
        <v>9</v>
      </c>
      <c r="AA9" s="104" t="s">
        <v>101</v>
      </c>
      <c r="AB9" s="104" t="s">
        <v>102</v>
      </c>
    </row>
    <row r="10" spans="1:28" x14ac:dyDescent="0.25">
      <c r="A10" s="104" t="s">
        <v>216</v>
      </c>
      <c r="B10" s="35">
        <v>10</v>
      </c>
      <c r="C10" s="35">
        <v>2</v>
      </c>
      <c r="D10" s="35">
        <v>1</v>
      </c>
      <c r="E10" s="35">
        <v>0</v>
      </c>
      <c r="F10" s="35">
        <v>0</v>
      </c>
      <c r="G10" s="35">
        <v>0</v>
      </c>
      <c r="H10" s="66">
        <v>31</v>
      </c>
      <c r="I10" s="35">
        <v>48</v>
      </c>
      <c r="J10" s="35">
        <v>29</v>
      </c>
      <c r="K10" s="35">
        <v>22</v>
      </c>
      <c r="L10" s="35">
        <v>19</v>
      </c>
      <c r="M10" s="35">
        <v>21</v>
      </c>
      <c r="N10" s="35">
        <v>6</v>
      </c>
      <c r="O10" s="35">
        <v>167</v>
      </c>
      <c r="P10" s="35">
        <v>142</v>
      </c>
      <c r="Q10" s="41">
        <v>6.39</v>
      </c>
      <c r="R10" s="41">
        <v>2.16</v>
      </c>
      <c r="S10" s="176">
        <v>0.33800000000000002</v>
      </c>
      <c r="T10" s="41">
        <v>13.94</v>
      </c>
      <c r="U10" s="41">
        <v>5.52</v>
      </c>
      <c r="V10" s="41">
        <v>6.1</v>
      </c>
      <c r="W10" s="41">
        <v>1.1100000000000001</v>
      </c>
      <c r="Y10" s="124" t="s">
        <v>9</v>
      </c>
      <c r="Z10" s="124" t="s">
        <v>9</v>
      </c>
      <c r="AA10" s="104" t="s">
        <v>119</v>
      </c>
      <c r="AB10" s="104"/>
    </row>
    <row r="11" spans="1:28" x14ac:dyDescent="0.25">
      <c r="A11" s="104" t="s">
        <v>339</v>
      </c>
      <c r="B11" s="35">
        <v>7</v>
      </c>
      <c r="C11" s="35">
        <v>2</v>
      </c>
      <c r="D11" s="35">
        <v>1</v>
      </c>
      <c r="E11" s="35">
        <v>0</v>
      </c>
      <c r="F11" s="35">
        <v>2</v>
      </c>
      <c r="G11" s="35">
        <v>0</v>
      </c>
      <c r="H11" s="66">
        <v>26</v>
      </c>
      <c r="I11" s="35">
        <v>27</v>
      </c>
      <c r="J11" s="35">
        <v>9</v>
      </c>
      <c r="K11" s="35">
        <v>8</v>
      </c>
      <c r="L11" s="35">
        <v>9</v>
      </c>
      <c r="M11" s="35">
        <v>35</v>
      </c>
      <c r="N11" s="35">
        <v>2</v>
      </c>
      <c r="O11" s="35">
        <v>115</v>
      </c>
      <c r="P11" s="35">
        <v>102</v>
      </c>
      <c r="Q11" s="41">
        <v>2.77</v>
      </c>
      <c r="R11" s="41">
        <v>1.38</v>
      </c>
      <c r="S11" s="176">
        <v>0.26500000000000001</v>
      </c>
      <c r="T11" s="41">
        <v>9.35</v>
      </c>
      <c r="U11" s="41">
        <v>3.12</v>
      </c>
      <c r="V11" s="41">
        <v>12.12</v>
      </c>
      <c r="W11" s="41">
        <v>3.89</v>
      </c>
      <c r="Y11" s="124" t="s">
        <v>9</v>
      </c>
      <c r="Z11" s="124" t="s">
        <v>9</v>
      </c>
      <c r="AA11" s="104" t="s">
        <v>107</v>
      </c>
      <c r="AB11" s="104"/>
    </row>
    <row r="12" spans="1:28" x14ac:dyDescent="0.25">
      <c r="A12" s="104" t="s">
        <v>354</v>
      </c>
      <c r="B12" s="35">
        <v>1</v>
      </c>
      <c r="C12" s="35">
        <v>1</v>
      </c>
      <c r="D12" s="35">
        <v>0</v>
      </c>
      <c r="E12" s="35">
        <v>0</v>
      </c>
      <c r="F12" s="35">
        <v>1</v>
      </c>
      <c r="G12" s="35">
        <v>1</v>
      </c>
      <c r="H12" s="66">
        <v>7</v>
      </c>
      <c r="I12" s="35">
        <v>6</v>
      </c>
      <c r="J12" s="35">
        <v>0</v>
      </c>
      <c r="K12" s="35">
        <v>0</v>
      </c>
      <c r="L12" s="35">
        <v>1</v>
      </c>
      <c r="M12" s="35">
        <v>7</v>
      </c>
      <c r="N12" s="35">
        <v>0</v>
      </c>
      <c r="O12" s="35">
        <v>26</v>
      </c>
      <c r="P12" s="35">
        <v>25</v>
      </c>
      <c r="Q12" s="41">
        <v>0</v>
      </c>
      <c r="R12" s="41">
        <v>1</v>
      </c>
      <c r="S12" s="176">
        <v>0.24</v>
      </c>
      <c r="T12" s="41">
        <v>7.71</v>
      </c>
      <c r="U12" s="41">
        <v>1.29</v>
      </c>
      <c r="V12" s="41">
        <v>9</v>
      </c>
      <c r="W12" s="41">
        <v>7</v>
      </c>
      <c r="Y12" s="124" t="s">
        <v>3</v>
      </c>
      <c r="Z12" s="124" t="s">
        <v>3</v>
      </c>
      <c r="AA12" s="104" t="s">
        <v>107</v>
      </c>
      <c r="AB12" s="104" t="s">
        <v>130</v>
      </c>
    </row>
    <row r="13" spans="1:28" x14ac:dyDescent="0.25">
      <c r="A13" s="104" t="s">
        <v>352</v>
      </c>
      <c r="B13" s="35">
        <v>3</v>
      </c>
      <c r="C13" s="35">
        <v>1</v>
      </c>
      <c r="D13" s="35">
        <v>0</v>
      </c>
      <c r="E13" s="35">
        <v>0</v>
      </c>
      <c r="F13" s="35">
        <v>0</v>
      </c>
      <c r="G13" s="35">
        <v>0</v>
      </c>
      <c r="H13" s="66">
        <v>5</v>
      </c>
      <c r="I13" s="35">
        <v>3</v>
      </c>
      <c r="J13" s="35">
        <v>4</v>
      </c>
      <c r="K13" s="35">
        <v>2</v>
      </c>
      <c r="L13" s="35">
        <v>3</v>
      </c>
      <c r="M13" s="35">
        <v>5</v>
      </c>
      <c r="N13" s="35">
        <v>4</v>
      </c>
      <c r="O13" s="35">
        <v>26</v>
      </c>
      <c r="P13" s="35">
        <v>19</v>
      </c>
      <c r="Q13" s="41">
        <v>3.6</v>
      </c>
      <c r="R13" s="41">
        <v>1.2</v>
      </c>
      <c r="S13" s="176">
        <v>0.158</v>
      </c>
      <c r="T13" s="41">
        <v>5.4</v>
      </c>
      <c r="U13" s="41">
        <v>5.4</v>
      </c>
      <c r="V13" s="41">
        <v>9</v>
      </c>
      <c r="W13" s="41">
        <v>1.67</v>
      </c>
      <c r="Y13" s="124" t="s">
        <v>9</v>
      </c>
      <c r="Z13" s="124" t="s">
        <v>9</v>
      </c>
      <c r="AA13" s="104" t="s">
        <v>97</v>
      </c>
      <c r="AB13" s="104"/>
    </row>
    <row r="14" spans="1:28" x14ac:dyDescent="0.25">
      <c r="A14" s="104" t="s">
        <v>242</v>
      </c>
      <c r="B14" s="35">
        <v>1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66">
        <v>4</v>
      </c>
      <c r="I14" s="35">
        <v>7</v>
      </c>
      <c r="J14" s="35">
        <v>9</v>
      </c>
      <c r="K14" s="35">
        <v>9</v>
      </c>
      <c r="L14" s="35">
        <v>2</v>
      </c>
      <c r="M14" s="35">
        <v>1</v>
      </c>
      <c r="N14" s="35">
        <v>4</v>
      </c>
      <c r="O14" s="35">
        <v>24</v>
      </c>
      <c r="P14" s="35">
        <v>17</v>
      </c>
      <c r="Q14" s="41">
        <v>20.25</v>
      </c>
      <c r="R14" s="41">
        <v>2.25</v>
      </c>
      <c r="S14" s="176">
        <v>0.41199999999999998</v>
      </c>
      <c r="T14" s="41">
        <v>15.75</v>
      </c>
      <c r="U14" s="41">
        <v>4.5</v>
      </c>
      <c r="V14" s="41">
        <v>2.25</v>
      </c>
      <c r="W14" s="41">
        <v>0.5</v>
      </c>
      <c r="Y14" s="124" t="s">
        <v>9</v>
      </c>
      <c r="Z14" s="124" t="s">
        <v>9</v>
      </c>
      <c r="AA14" s="104" t="s">
        <v>119</v>
      </c>
      <c r="AB14" s="104"/>
    </row>
    <row r="15" spans="1:28" x14ac:dyDescent="0.25">
      <c r="A15" s="104" t="s">
        <v>373</v>
      </c>
      <c r="B15" s="35">
        <v>1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66">
        <v>2.6666666666666665</v>
      </c>
      <c r="I15" s="35">
        <v>7</v>
      </c>
      <c r="J15" s="35">
        <v>4</v>
      </c>
      <c r="K15" s="35">
        <v>4</v>
      </c>
      <c r="L15" s="35">
        <v>0</v>
      </c>
      <c r="M15" s="35">
        <v>3</v>
      </c>
      <c r="N15" s="35">
        <v>0</v>
      </c>
      <c r="O15" s="35">
        <v>14</v>
      </c>
      <c r="P15" s="35">
        <v>14</v>
      </c>
      <c r="Q15" s="41">
        <v>13.5</v>
      </c>
      <c r="R15" s="41">
        <v>2.62</v>
      </c>
      <c r="S15" s="176">
        <v>0.5</v>
      </c>
      <c r="T15" s="41">
        <v>23.62</v>
      </c>
      <c r="U15" s="41">
        <v>0</v>
      </c>
      <c r="V15" s="41">
        <v>10.119999999999999</v>
      </c>
      <c r="W15" s="41" t="s">
        <v>23</v>
      </c>
      <c r="Y15" s="124" t="s">
        <v>9</v>
      </c>
      <c r="Z15" s="124" t="s">
        <v>9</v>
      </c>
      <c r="AA15" s="104" t="s">
        <v>502</v>
      </c>
      <c r="AB15" s="104" t="s">
        <v>108</v>
      </c>
    </row>
    <row r="16" spans="1:28" x14ac:dyDescent="0.25">
      <c r="A16" s="104" t="s">
        <v>368</v>
      </c>
      <c r="B16" s="35">
        <v>1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66">
        <v>2</v>
      </c>
      <c r="I16" s="35">
        <v>1</v>
      </c>
      <c r="J16" s="35">
        <v>1</v>
      </c>
      <c r="K16" s="35">
        <v>1</v>
      </c>
      <c r="L16" s="35">
        <v>2</v>
      </c>
      <c r="M16" s="35">
        <v>2</v>
      </c>
      <c r="N16" s="35">
        <v>1</v>
      </c>
      <c r="O16" s="35">
        <v>9</v>
      </c>
      <c r="P16" s="35">
        <v>6</v>
      </c>
      <c r="Q16" s="41">
        <v>4.5</v>
      </c>
      <c r="R16" s="41">
        <v>1.5</v>
      </c>
      <c r="S16" s="176">
        <v>0.16700000000000001</v>
      </c>
      <c r="T16" s="41">
        <v>4.5</v>
      </c>
      <c r="U16" s="41">
        <v>9</v>
      </c>
      <c r="V16" s="41">
        <v>9</v>
      </c>
      <c r="W16" s="41">
        <v>1</v>
      </c>
      <c r="Y16" s="124" t="s">
        <v>9</v>
      </c>
      <c r="Z16" s="124" t="s">
        <v>9</v>
      </c>
      <c r="AA16" s="104" t="s">
        <v>128</v>
      </c>
      <c r="AB16" s="104" t="s">
        <v>129</v>
      </c>
    </row>
    <row r="17" spans="1:28" x14ac:dyDescent="0.25">
      <c r="A17" s="104" t="s">
        <v>374</v>
      </c>
      <c r="B17" s="35">
        <v>1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66">
        <v>1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3</v>
      </c>
      <c r="P17" s="35">
        <v>3</v>
      </c>
      <c r="Q17" s="41">
        <v>0</v>
      </c>
      <c r="R17" s="41">
        <v>0</v>
      </c>
      <c r="S17" s="176">
        <v>0</v>
      </c>
      <c r="T17" s="41">
        <v>0</v>
      </c>
      <c r="U17" s="41">
        <v>0</v>
      </c>
      <c r="V17" s="41">
        <v>0</v>
      </c>
      <c r="W17" s="41">
        <v>0</v>
      </c>
      <c r="Y17" s="124" t="s">
        <v>9</v>
      </c>
      <c r="Z17" s="124" t="s">
        <v>9</v>
      </c>
      <c r="AA17" s="104" t="s">
        <v>117</v>
      </c>
      <c r="AB17" s="104"/>
    </row>
    <row r="18" spans="1:28" x14ac:dyDescent="0.25">
      <c r="A18" s="10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41"/>
      <c r="R18" s="41"/>
      <c r="S18" s="176"/>
      <c r="T18" s="41"/>
      <c r="U18" s="41"/>
      <c r="V18" s="41"/>
      <c r="W18" s="41"/>
      <c r="Y18" s="7"/>
      <c r="Z18" s="7"/>
      <c r="AA18" s="5"/>
      <c r="AB18" s="5"/>
    </row>
    <row r="19" spans="1:28" ht="13" x14ac:dyDescent="0.3">
      <c r="A19" s="104"/>
      <c r="B19" s="51" t="s">
        <v>1</v>
      </c>
      <c r="C19" s="51" t="s">
        <v>2</v>
      </c>
      <c r="D19" s="51" t="s">
        <v>3</v>
      </c>
      <c r="E19" s="51" t="s">
        <v>4</v>
      </c>
      <c r="F19" s="51" t="s">
        <v>5</v>
      </c>
      <c r="G19" s="51" t="s">
        <v>6</v>
      </c>
      <c r="H19" s="72" t="s">
        <v>7</v>
      </c>
      <c r="I19" s="51" t="s">
        <v>8</v>
      </c>
      <c r="J19" s="51" t="s">
        <v>9</v>
      </c>
      <c r="K19" s="51" t="s">
        <v>10</v>
      </c>
      <c r="L19" s="51" t="s">
        <v>11</v>
      </c>
      <c r="M19" s="51" t="s">
        <v>12</v>
      </c>
      <c r="N19" s="51" t="s">
        <v>13</v>
      </c>
      <c r="O19" s="51" t="s">
        <v>14</v>
      </c>
      <c r="P19" s="51" t="s">
        <v>15</v>
      </c>
      <c r="Q19" s="52" t="s">
        <v>16</v>
      </c>
      <c r="R19" s="52" t="s">
        <v>17</v>
      </c>
      <c r="S19" s="75" t="s">
        <v>18</v>
      </c>
      <c r="T19" s="52" t="s">
        <v>19</v>
      </c>
      <c r="U19" s="52" t="s">
        <v>20</v>
      </c>
      <c r="V19" s="52" t="s">
        <v>21</v>
      </c>
      <c r="W19" s="52" t="s">
        <v>22</v>
      </c>
      <c r="Y19" s="7"/>
      <c r="Z19" s="7"/>
      <c r="AA19" s="103"/>
      <c r="AB19" s="103"/>
    </row>
    <row r="20" spans="1:28" ht="13" x14ac:dyDescent="0.3">
      <c r="A20" s="9" t="s">
        <v>24</v>
      </c>
      <c r="B20" s="36">
        <v>50</v>
      </c>
      <c r="C20" s="36">
        <v>31</v>
      </c>
      <c r="D20" s="36">
        <v>19</v>
      </c>
      <c r="E20" s="36">
        <v>8</v>
      </c>
      <c r="F20" s="36">
        <v>12</v>
      </c>
      <c r="G20" s="36">
        <v>7</v>
      </c>
      <c r="H20" s="177">
        <v>393.33333333333331</v>
      </c>
      <c r="I20" s="36">
        <v>386</v>
      </c>
      <c r="J20" s="36">
        <v>244</v>
      </c>
      <c r="K20" s="36">
        <v>164</v>
      </c>
      <c r="L20" s="36">
        <v>214</v>
      </c>
      <c r="M20" s="36">
        <v>365</v>
      </c>
      <c r="N20" s="36">
        <v>53</v>
      </c>
      <c r="O20" s="36">
        <v>1829</v>
      </c>
      <c r="P20" s="36">
        <v>1534</v>
      </c>
      <c r="Q20" s="42">
        <v>3.75</v>
      </c>
      <c r="R20" s="42">
        <v>1.53</v>
      </c>
      <c r="S20" s="178">
        <v>0.252</v>
      </c>
      <c r="T20" s="42">
        <v>8.83</v>
      </c>
      <c r="U20" s="42">
        <v>4.9000000000000004</v>
      </c>
      <c r="V20" s="42">
        <v>8.35</v>
      </c>
      <c r="W20" s="42">
        <v>1.71</v>
      </c>
      <c r="Y20" s="7"/>
      <c r="Z20" s="7"/>
      <c r="AA20" s="5"/>
      <c r="AB20" s="5"/>
    </row>
    <row r="21" spans="1:28" x14ac:dyDescent="0.25">
      <c r="Y21" s="7"/>
      <c r="Z21" s="7"/>
      <c r="AA21" s="5"/>
      <c r="AB21" s="5"/>
    </row>
    <row r="22" spans="1:28" x14ac:dyDescent="0.25">
      <c r="Y22" s="7"/>
      <c r="Z22" s="7"/>
      <c r="AA22" s="5"/>
      <c r="AB22" s="5"/>
    </row>
    <row r="23" spans="1:28" x14ac:dyDescent="0.25">
      <c r="Y23" s="7"/>
      <c r="Z23" s="7"/>
      <c r="AA23" s="103"/>
      <c r="AB23" s="5"/>
    </row>
    <row r="24" spans="1:28" x14ac:dyDescent="0.25">
      <c r="Y24" s="7"/>
      <c r="Z24" s="7"/>
      <c r="AA24" s="5"/>
      <c r="AB24" s="5"/>
    </row>
    <row r="25" spans="1:28" x14ac:dyDescent="0.25">
      <c r="Y25" s="7"/>
      <c r="Z25" s="7"/>
      <c r="AA25" s="5"/>
      <c r="AB25" s="5"/>
    </row>
    <row r="26" spans="1:28" x14ac:dyDescent="0.25">
      <c r="Y26" s="7"/>
      <c r="Z26" s="7"/>
      <c r="AA26" s="5"/>
      <c r="AB26" s="5"/>
    </row>
    <row r="27" spans="1:28" x14ac:dyDescent="0.25">
      <c r="Y27" s="7"/>
      <c r="Z27" s="7"/>
      <c r="AA27" s="5"/>
      <c r="AB27" s="5"/>
    </row>
    <row r="28" spans="1:28" x14ac:dyDescent="0.25">
      <c r="Y28" s="7"/>
      <c r="Z28" s="7"/>
      <c r="AA28" s="103"/>
      <c r="AB28" s="10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28"/>
  <sheetViews>
    <sheetView workbookViewId="0"/>
  </sheetViews>
  <sheetFormatPr defaultColWidth="9.1796875" defaultRowHeight="12.5" x14ac:dyDescent="0.25"/>
  <cols>
    <col min="1" max="1" width="24.26953125" style="6" customWidth="1"/>
    <col min="2" max="16" width="7.1796875" style="11" customWidth="1"/>
    <col min="17" max="18" width="7.1796875" style="39" customWidth="1"/>
    <col min="19" max="19" width="7.1796875" style="74" customWidth="1"/>
    <col min="20" max="23" width="7.1796875" style="39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9.1796875" style="6"/>
  </cols>
  <sheetData>
    <row r="1" spans="1:28" s="19" customFormat="1" ht="15.5" x14ac:dyDescent="0.35">
      <c r="A1" s="57" t="s">
        <v>59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39"/>
      <c r="R1" s="39"/>
      <c r="S1" s="74"/>
      <c r="T1" s="39"/>
      <c r="U1" s="39"/>
      <c r="V1" s="39"/>
      <c r="W1" s="39"/>
      <c r="X1" s="49"/>
      <c r="Y1" s="11"/>
      <c r="Z1" s="11"/>
      <c r="AA1" s="6"/>
      <c r="AB1" s="6"/>
    </row>
    <row r="2" spans="1:28" s="19" customForma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39"/>
      <c r="R2" s="39"/>
      <c r="S2" s="74"/>
      <c r="T2" s="39"/>
      <c r="U2" s="39"/>
      <c r="V2" s="39"/>
      <c r="W2" s="39"/>
      <c r="X2" s="49"/>
      <c r="Y2" s="11"/>
      <c r="Z2" s="11"/>
      <c r="AA2" s="6"/>
      <c r="AB2" s="6"/>
    </row>
    <row r="3" spans="1:28" s="19" customFormat="1" ht="13" x14ac:dyDescent="0.3">
      <c r="A3" s="50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  <c r="L3" s="51" t="s">
        <v>11</v>
      </c>
      <c r="M3" s="51" t="s">
        <v>12</v>
      </c>
      <c r="N3" s="51" t="s">
        <v>13</v>
      </c>
      <c r="O3" s="51" t="s">
        <v>14</v>
      </c>
      <c r="P3" s="51" t="s">
        <v>15</v>
      </c>
      <c r="Q3" s="52" t="s">
        <v>16</v>
      </c>
      <c r="R3" s="52" t="s">
        <v>17</v>
      </c>
      <c r="S3" s="75" t="s">
        <v>18</v>
      </c>
      <c r="T3" s="52" t="s">
        <v>19</v>
      </c>
      <c r="U3" s="52" t="s">
        <v>20</v>
      </c>
      <c r="V3" s="52" t="s">
        <v>21</v>
      </c>
      <c r="W3" s="52" t="s">
        <v>22</v>
      </c>
      <c r="X3" s="49"/>
      <c r="Y3" s="118" t="s">
        <v>93</v>
      </c>
      <c r="Z3" s="118" t="s">
        <v>94</v>
      </c>
      <c r="AA3" s="123" t="s">
        <v>95</v>
      </c>
      <c r="AB3" s="123" t="s">
        <v>96</v>
      </c>
    </row>
    <row r="4" spans="1:28" s="19" customFormat="1" x14ac:dyDescent="0.2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39"/>
      <c r="R4" s="39"/>
      <c r="S4" s="74"/>
      <c r="T4" s="39"/>
      <c r="U4" s="39"/>
      <c r="V4" s="39"/>
      <c r="W4" s="39"/>
      <c r="X4" s="49"/>
      <c r="Y4" s="11"/>
      <c r="Z4" s="11"/>
      <c r="AA4" s="6"/>
      <c r="AB4" s="6"/>
    </row>
    <row r="5" spans="1:28" x14ac:dyDescent="0.25">
      <c r="A5" s="6" t="s">
        <v>145</v>
      </c>
      <c r="B5" s="35">
        <v>19</v>
      </c>
      <c r="C5" s="35">
        <v>8</v>
      </c>
      <c r="D5" s="35">
        <v>5</v>
      </c>
      <c r="E5" s="35">
        <v>1</v>
      </c>
      <c r="F5" s="35">
        <v>3</v>
      </c>
      <c r="G5" s="35">
        <v>1</v>
      </c>
      <c r="H5" s="179">
        <v>95</v>
      </c>
      <c r="I5" s="35">
        <v>108</v>
      </c>
      <c r="J5" s="35">
        <v>44</v>
      </c>
      <c r="K5" s="35">
        <v>21</v>
      </c>
      <c r="L5" s="35">
        <v>11</v>
      </c>
      <c r="M5" s="35">
        <v>80</v>
      </c>
      <c r="N5" s="35">
        <v>2</v>
      </c>
      <c r="O5" s="35">
        <v>413</v>
      </c>
      <c r="P5" s="35">
        <v>392</v>
      </c>
      <c r="Q5" s="41">
        <v>1.99</v>
      </c>
      <c r="R5" s="41">
        <v>1.25</v>
      </c>
      <c r="S5" s="176">
        <v>0.27600000000000002</v>
      </c>
      <c r="T5" s="41">
        <v>10.23</v>
      </c>
      <c r="U5" s="41">
        <v>1.04</v>
      </c>
      <c r="V5" s="41">
        <v>7.58</v>
      </c>
      <c r="W5" s="41">
        <v>7.27</v>
      </c>
      <c r="Y5" s="7" t="s">
        <v>9</v>
      </c>
      <c r="Z5" s="7" t="s">
        <v>9</v>
      </c>
      <c r="AA5" s="5" t="s">
        <v>97</v>
      </c>
      <c r="AB5" s="5" t="s">
        <v>98</v>
      </c>
    </row>
    <row r="6" spans="1:28" x14ac:dyDescent="0.25">
      <c r="A6" s="6" t="s">
        <v>181</v>
      </c>
      <c r="B6" s="35">
        <v>23</v>
      </c>
      <c r="C6" s="35">
        <v>4</v>
      </c>
      <c r="D6" s="35">
        <v>5</v>
      </c>
      <c r="E6" s="35">
        <v>1</v>
      </c>
      <c r="F6" s="35">
        <v>2</v>
      </c>
      <c r="G6" s="35">
        <v>0</v>
      </c>
      <c r="H6" s="66">
        <v>60.666666666666664</v>
      </c>
      <c r="I6" s="35">
        <v>63</v>
      </c>
      <c r="J6" s="35">
        <v>48</v>
      </c>
      <c r="K6" s="35">
        <v>28</v>
      </c>
      <c r="L6" s="35">
        <v>20</v>
      </c>
      <c r="M6" s="35">
        <v>55</v>
      </c>
      <c r="N6" s="35">
        <v>12</v>
      </c>
      <c r="O6" s="35">
        <v>290</v>
      </c>
      <c r="P6" s="35">
        <v>249</v>
      </c>
      <c r="Q6" s="41">
        <v>4.1500000000000004</v>
      </c>
      <c r="R6" s="41">
        <v>1.37</v>
      </c>
      <c r="S6" s="176">
        <v>0.253</v>
      </c>
      <c r="T6" s="41">
        <v>9.35</v>
      </c>
      <c r="U6" s="41">
        <v>2.97</v>
      </c>
      <c r="V6" s="41">
        <v>8.16</v>
      </c>
      <c r="W6" s="41">
        <v>2.75</v>
      </c>
      <c r="Y6" s="7" t="s">
        <v>9</v>
      </c>
      <c r="Z6" s="7" t="s">
        <v>9</v>
      </c>
      <c r="AA6" s="5" t="s">
        <v>101</v>
      </c>
      <c r="AB6" s="5" t="s">
        <v>102</v>
      </c>
    </row>
    <row r="7" spans="1:28" x14ac:dyDescent="0.25">
      <c r="A7" s="6" t="s">
        <v>352</v>
      </c>
      <c r="B7" s="35">
        <v>14</v>
      </c>
      <c r="C7" s="35">
        <v>3</v>
      </c>
      <c r="D7" s="35">
        <v>1</v>
      </c>
      <c r="E7" s="35">
        <v>0</v>
      </c>
      <c r="F7" s="35">
        <v>0</v>
      </c>
      <c r="G7" s="35">
        <v>0</v>
      </c>
      <c r="H7" s="66">
        <v>54.666666666666664</v>
      </c>
      <c r="I7" s="35">
        <v>48</v>
      </c>
      <c r="J7" s="35">
        <v>38</v>
      </c>
      <c r="K7" s="35">
        <v>27</v>
      </c>
      <c r="L7" s="35">
        <v>31</v>
      </c>
      <c r="M7" s="35">
        <v>52</v>
      </c>
      <c r="N7" s="35">
        <v>6</v>
      </c>
      <c r="O7" s="35">
        <v>254</v>
      </c>
      <c r="P7" s="35">
        <v>213</v>
      </c>
      <c r="Q7" s="41">
        <v>4.45</v>
      </c>
      <c r="R7" s="41">
        <v>1.45</v>
      </c>
      <c r="S7" s="176">
        <v>0.22500000000000001</v>
      </c>
      <c r="T7" s="41">
        <v>7.9</v>
      </c>
      <c r="U7" s="41">
        <v>5.0999999999999996</v>
      </c>
      <c r="V7" s="41">
        <v>8.56</v>
      </c>
      <c r="W7" s="41">
        <v>1.68</v>
      </c>
      <c r="Y7" s="7" t="s">
        <v>9</v>
      </c>
      <c r="Z7" s="7" t="s">
        <v>9</v>
      </c>
      <c r="AA7" s="5" t="s">
        <v>97</v>
      </c>
      <c r="AB7" s="5"/>
    </row>
    <row r="8" spans="1:28" x14ac:dyDescent="0.25">
      <c r="A8" s="6" t="s">
        <v>203</v>
      </c>
      <c r="B8" s="35">
        <v>12</v>
      </c>
      <c r="C8" s="35">
        <v>3</v>
      </c>
      <c r="D8" s="35">
        <v>1</v>
      </c>
      <c r="E8" s="35">
        <v>0</v>
      </c>
      <c r="F8" s="35">
        <v>0</v>
      </c>
      <c r="G8" s="35">
        <v>0</v>
      </c>
      <c r="H8" s="66">
        <v>33.666666666666664</v>
      </c>
      <c r="I8" s="35">
        <v>43</v>
      </c>
      <c r="J8" s="35">
        <v>31</v>
      </c>
      <c r="K8" s="35">
        <v>22</v>
      </c>
      <c r="L8" s="35">
        <v>25</v>
      </c>
      <c r="M8" s="35">
        <v>35</v>
      </c>
      <c r="N8" s="35">
        <v>6</v>
      </c>
      <c r="O8" s="35">
        <v>171</v>
      </c>
      <c r="P8" s="35">
        <v>137</v>
      </c>
      <c r="Q8" s="41">
        <v>5.88</v>
      </c>
      <c r="R8" s="41">
        <v>2.02</v>
      </c>
      <c r="S8" s="176">
        <v>0.314</v>
      </c>
      <c r="T8" s="41">
        <v>11.49</v>
      </c>
      <c r="U8" s="41">
        <v>6.68</v>
      </c>
      <c r="V8" s="41">
        <v>9.36</v>
      </c>
      <c r="W8" s="41">
        <v>1.4</v>
      </c>
      <c r="Y8" s="7" t="s">
        <v>9</v>
      </c>
      <c r="Z8" s="7" t="s">
        <v>9</v>
      </c>
      <c r="AA8" s="5" t="s">
        <v>109</v>
      </c>
      <c r="AB8" s="5"/>
    </row>
    <row r="9" spans="1:28" x14ac:dyDescent="0.25">
      <c r="A9" s="6" t="s">
        <v>340</v>
      </c>
      <c r="B9" s="35">
        <v>4</v>
      </c>
      <c r="C9" s="35">
        <v>1</v>
      </c>
      <c r="D9" s="35">
        <v>0</v>
      </c>
      <c r="E9" s="35">
        <v>0</v>
      </c>
      <c r="F9" s="35">
        <v>0</v>
      </c>
      <c r="G9" s="35">
        <v>0</v>
      </c>
      <c r="H9" s="66">
        <v>14.333333333333334</v>
      </c>
      <c r="I9" s="35">
        <v>23</v>
      </c>
      <c r="J9" s="35">
        <v>9</v>
      </c>
      <c r="K9" s="35">
        <v>8</v>
      </c>
      <c r="L9" s="35">
        <v>4</v>
      </c>
      <c r="M9" s="35">
        <v>12</v>
      </c>
      <c r="N9" s="35">
        <v>0</v>
      </c>
      <c r="O9" s="35">
        <v>68</v>
      </c>
      <c r="P9" s="35">
        <v>61</v>
      </c>
      <c r="Q9" s="41">
        <v>5.0199999999999996</v>
      </c>
      <c r="R9" s="41">
        <v>1.88</v>
      </c>
      <c r="S9" s="176">
        <v>0.377</v>
      </c>
      <c r="T9" s="41">
        <v>14.44</v>
      </c>
      <c r="U9" s="41">
        <v>2.5099999999999998</v>
      </c>
      <c r="V9" s="41">
        <v>7.54</v>
      </c>
      <c r="W9" s="41">
        <v>3</v>
      </c>
      <c r="Y9" s="7" t="s">
        <v>9</v>
      </c>
      <c r="Z9" s="7" t="s">
        <v>9</v>
      </c>
      <c r="AA9" s="5" t="s">
        <v>103</v>
      </c>
      <c r="AB9" s="5" t="s">
        <v>104</v>
      </c>
    </row>
    <row r="10" spans="1:28" x14ac:dyDescent="0.25">
      <c r="A10" s="6" t="s">
        <v>400</v>
      </c>
      <c r="B10" s="35">
        <v>3</v>
      </c>
      <c r="C10" s="35">
        <v>1</v>
      </c>
      <c r="D10" s="35">
        <v>1</v>
      </c>
      <c r="E10" s="35">
        <v>0</v>
      </c>
      <c r="F10" s="35">
        <v>0</v>
      </c>
      <c r="G10" s="35">
        <v>0</v>
      </c>
      <c r="H10" s="179">
        <v>11</v>
      </c>
      <c r="I10" s="35">
        <v>14</v>
      </c>
      <c r="J10" s="35">
        <v>11</v>
      </c>
      <c r="K10" s="35">
        <v>10</v>
      </c>
      <c r="L10" s="35">
        <v>10</v>
      </c>
      <c r="M10" s="35">
        <v>8</v>
      </c>
      <c r="N10" s="35">
        <v>0</v>
      </c>
      <c r="O10" s="35">
        <v>56</v>
      </c>
      <c r="P10" s="35">
        <v>46</v>
      </c>
      <c r="Q10" s="41">
        <v>8.18</v>
      </c>
      <c r="R10" s="41">
        <v>2.1800000000000002</v>
      </c>
      <c r="S10" s="176">
        <v>0.30399999999999999</v>
      </c>
      <c r="T10" s="41">
        <v>11.45</v>
      </c>
      <c r="U10" s="41">
        <v>8.18</v>
      </c>
      <c r="V10" s="41">
        <v>6.55</v>
      </c>
      <c r="W10" s="41">
        <v>0.8</v>
      </c>
      <c r="Y10" s="7" t="s">
        <v>3</v>
      </c>
      <c r="Z10" s="7" t="s">
        <v>3</v>
      </c>
      <c r="AA10" s="5" t="s">
        <v>305</v>
      </c>
      <c r="AB10" s="5"/>
    </row>
    <row r="11" spans="1:28" x14ac:dyDescent="0.25">
      <c r="A11" s="6" t="s">
        <v>160</v>
      </c>
      <c r="B11" s="35">
        <v>4</v>
      </c>
      <c r="C11" s="35">
        <v>0</v>
      </c>
      <c r="D11" s="35">
        <v>0</v>
      </c>
      <c r="E11" s="35">
        <v>1</v>
      </c>
      <c r="F11" s="35">
        <v>0</v>
      </c>
      <c r="G11" s="35">
        <v>0</v>
      </c>
      <c r="H11" s="66">
        <v>7.666666666666667</v>
      </c>
      <c r="I11" s="35">
        <v>12</v>
      </c>
      <c r="J11" s="35">
        <v>5</v>
      </c>
      <c r="K11" s="35">
        <v>3</v>
      </c>
      <c r="L11" s="35">
        <v>7</v>
      </c>
      <c r="M11" s="35">
        <v>9</v>
      </c>
      <c r="N11" s="35">
        <v>0</v>
      </c>
      <c r="O11" s="35">
        <v>42</v>
      </c>
      <c r="P11" s="35">
        <v>35</v>
      </c>
      <c r="Q11" s="41">
        <v>3.52</v>
      </c>
      <c r="R11" s="41">
        <v>2.48</v>
      </c>
      <c r="S11" s="176">
        <v>0.34300000000000003</v>
      </c>
      <c r="T11" s="41">
        <v>14.09</v>
      </c>
      <c r="U11" s="41">
        <v>8.2200000000000006</v>
      </c>
      <c r="V11" s="41">
        <v>10.56</v>
      </c>
      <c r="W11" s="41">
        <v>1.29</v>
      </c>
      <c r="Y11" s="7" t="s">
        <v>3</v>
      </c>
      <c r="Z11" s="7" t="s">
        <v>3</v>
      </c>
      <c r="AA11" s="5" t="s">
        <v>103</v>
      </c>
      <c r="AB11" s="5" t="s">
        <v>108</v>
      </c>
    </row>
    <row r="12" spans="1:28" x14ac:dyDescent="0.25">
      <c r="A12" s="6" t="s">
        <v>401</v>
      </c>
      <c r="B12" s="35">
        <v>2</v>
      </c>
      <c r="C12" s="35">
        <v>1</v>
      </c>
      <c r="D12" s="35">
        <v>0</v>
      </c>
      <c r="E12" s="35">
        <v>0</v>
      </c>
      <c r="F12" s="35">
        <v>0</v>
      </c>
      <c r="G12" s="35">
        <v>0</v>
      </c>
      <c r="H12" s="66">
        <v>7.333333333333333</v>
      </c>
      <c r="I12" s="35">
        <v>5</v>
      </c>
      <c r="J12" s="35">
        <v>3</v>
      </c>
      <c r="K12" s="35">
        <v>3</v>
      </c>
      <c r="L12" s="35">
        <v>4</v>
      </c>
      <c r="M12" s="35">
        <v>2</v>
      </c>
      <c r="N12" s="35">
        <v>0</v>
      </c>
      <c r="O12" s="35">
        <v>31</v>
      </c>
      <c r="P12" s="35">
        <v>26</v>
      </c>
      <c r="Q12" s="41">
        <v>3.68</v>
      </c>
      <c r="R12" s="41">
        <v>1.23</v>
      </c>
      <c r="S12" s="176">
        <v>0.192</v>
      </c>
      <c r="T12" s="41">
        <v>6.14</v>
      </c>
      <c r="U12" s="41">
        <v>4.91</v>
      </c>
      <c r="V12" s="41">
        <v>2.4500000000000002</v>
      </c>
      <c r="W12" s="41">
        <v>0.5</v>
      </c>
      <c r="Y12" s="7" t="s">
        <v>9</v>
      </c>
      <c r="Z12" s="7" t="s">
        <v>9</v>
      </c>
      <c r="AA12" s="5" t="s">
        <v>107</v>
      </c>
      <c r="AB12" s="5"/>
    </row>
    <row r="13" spans="1:28" x14ac:dyDescent="0.25">
      <c r="A13" s="6" t="s">
        <v>370</v>
      </c>
      <c r="B13" s="35">
        <v>3</v>
      </c>
      <c r="C13" s="35">
        <v>1</v>
      </c>
      <c r="D13" s="35">
        <v>1</v>
      </c>
      <c r="E13" s="35">
        <v>1</v>
      </c>
      <c r="F13" s="35">
        <v>0</v>
      </c>
      <c r="G13" s="35">
        <v>0</v>
      </c>
      <c r="H13" s="66">
        <v>6.333333333333333</v>
      </c>
      <c r="I13" s="35">
        <v>11</v>
      </c>
      <c r="J13" s="35">
        <v>9</v>
      </c>
      <c r="K13" s="35">
        <v>9</v>
      </c>
      <c r="L13" s="35">
        <v>3</v>
      </c>
      <c r="M13" s="35">
        <v>3</v>
      </c>
      <c r="N13" s="35">
        <v>0</v>
      </c>
      <c r="O13" s="35">
        <v>35</v>
      </c>
      <c r="P13" s="35">
        <v>30</v>
      </c>
      <c r="Q13" s="41">
        <v>12.79</v>
      </c>
      <c r="R13" s="41">
        <v>2.21</v>
      </c>
      <c r="S13" s="176">
        <v>0.36699999999999999</v>
      </c>
      <c r="T13" s="41">
        <v>15.63</v>
      </c>
      <c r="U13" s="41">
        <v>4.26</v>
      </c>
      <c r="V13" s="41">
        <v>4.26</v>
      </c>
      <c r="W13" s="41">
        <v>1</v>
      </c>
      <c r="Y13" s="7" t="s">
        <v>3</v>
      </c>
      <c r="Z13" s="7" t="s">
        <v>3</v>
      </c>
      <c r="AA13" s="5" t="s">
        <v>127</v>
      </c>
      <c r="AB13" s="5" t="s">
        <v>100</v>
      </c>
    </row>
    <row r="14" spans="1:28" x14ac:dyDescent="0.25">
      <c r="A14" s="6" t="s">
        <v>354</v>
      </c>
      <c r="B14" s="35">
        <v>1</v>
      </c>
      <c r="C14" s="35">
        <v>0</v>
      </c>
      <c r="D14" s="35">
        <v>1</v>
      </c>
      <c r="E14" s="35">
        <v>0</v>
      </c>
      <c r="F14" s="35">
        <v>0</v>
      </c>
      <c r="G14" s="35">
        <v>0</v>
      </c>
      <c r="H14" s="179">
        <v>5</v>
      </c>
      <c r="I14" s="35">
        <v>8</v>
      </c>
      <c r="J14" s="35">
        <v>5</v>
      </c>
      <c r="K14" s="35">
        <v>5</v>
      </c>
      <c r="L14" s="35">
        <v>2</v>
      </c>
      <c r="M14" s="35">
        <v>5</v>
      </c>
      <c r="N14" s="35">
        <v>0</v>
      </c>
      <c r="O14" s="35">
        <v>26</v>
      </c>
      <c r="P14" s="35">
        <v>24</v>
      </c>
      <c r="Q14" s="41">
        <v>9</v>
      </c>
      <c r="R14" s="41">
        <v>2</v>
      </c>
      <c r="S14" s="176">
        <v>0.33300000000000002</v>
      </c>
      <c r="T14" s="41">
        <v>14.4</v>
      </c>
      <c r="U14" s="41">
        <v>3.6</v>
      </c>
      <c r="V14" s="41">
        <v>9</v>
      </c>
      <c r="W14" s="41">
        <v>2.5</v>
      </c>
      <c r="Y14" s="7" t="s">
        <v>3</v>
      </c>
      <c r="Z14" s="7" t="s">
        <v>3</v>
      </c>
      <c r="AA14" s="5" t="s">
        <v>107</v>
      </c>
      <c r="AB14" s="5" t="s">
        <v>130</v>
      </c>
    </row>
    <row r="15" spans="1:28" x14ac:dyDescent="0.25">
      <c r="A15" s="6" t="s">
        <v>402</v>
      </c>
      <c r="B15" s="35">
        <v>2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66">
        <v>4.666666666666667</v>
      </c>
      <c r="I15" s="35">
        <v>12</v>
      </c>
      <c r="J15" s="35">
        <v>10</v>
      </c>
      <c r="K15" s="35">
        <v>8</v>
      </c>
      <c r="L15" s="35">
        <v>4</v>
      </c>
      <c r="M15" s="35">
        <v>2</v>
      </c>
      <c r="N15" s="35">
        <v>2</v>
      </c>
      <c r="O15" s="35">
        <v>33</v>
      </c>
      <c r="P15" s="35">
        <v>26</v>
      </c>
      <c r="Q15" s="41">
        <v>15.43</v>
      </c>
      <c r="R15" s="41">
        <v>3.43</v>
      </c>
      <c r="S15" s="176">
        <v>0.46200000000000002</v>
      </c>
      <c r="T15" s="41">
        <v>23.14</v>
      </c>
      <c r="U15" s="41">
        <v>7.71</v>
      </c>
      <c r="V15" s="41">
        <v>3.86</v>
      </c>
      <c r="W15" s="41">
        <v>0.5</v>
      </c>
      <c r="Y15" s="7" t="s">
        <v>9</v>
      </c>
      <c r="Z15" s="7" t="s">
        <v>9</v>
      </c>
      <c r="AA15" s="5" t="s">
        <v>499</v>
      </c>
      <c r="AB15" s="5" t="s">
        <v>102</v>
      </c>
    </row>
    <row r="16" spans="1:28" x14ac:dyDescent="0.25">
      <c r="A16" s="6" t="s">
        <v>339</v>
      </c>
      <c r="B16" s="35">
        <v>1</v>
      </c>
      <c r="C16" s="35">
        <v>1</v>
      </c>
      <c r="D16" s="35">
        <v>0</v>
      </c>
      <c r="E16" s="35">
        <v>0</v>
      </c>
      <c r="F16" s="35">
        <v>0</v>
      </c>
      <c r="G16" s="35">
        <v>0</v>
      </c>
      <c r="H16" s="66">
        <v>3.6666666666666665</v>
      </c>
      <c r="I16" s="35">
        <v>2</v>
      </c>
      <c r="J16" s="35">
        <v>1</v>
      </c>
      <c r="K16" s="35">
        <v>1</v>
      </c>
      <c r="L16" s="35">
        <v>1</v>
      </c>
      <c r="M16" s="35">
        <v>2</v>
      </c>
      <c r="N16" s="35">
        <v>0</v>
      </c>
      <c r="O16" s="35">
        <v>13</v>
      </c>
      <c r="P16" s="35">
        <v>12</v>
      </c>
      <c r="Q16" s="41">
        <v>2.4500000000000002</v>
      </c>
      <c r="R16" s="41">
        <v>0.82</v>
      </c>
      <c r="S16" s="176">
        <v>0.16700000000000001</v>
      </c>
      <c r="T16" s="41">
        <v>4.91</v>
      </c>
      <c r="U16" s="41">
        <v>2.4500000000000002</v>
      </c>
      <c r="V16" s="41">
        <v>4.91</v>
      </c>
      <c r="W16" s="41">
        <v>2</v>
      </c>
      <c r="Y16" s="7" t="s">
        <v>9</v>
      </c>
      <c r="Z16" s="7" t="s">
        <v>9</v>
      </c>
      <c r="AA16" s="5" t="s">
        <v>107</v>
      </c>
      <c r="AB16" s="5"/>
    </row>
    <row r="17" spans="1:28" x14ac:dyDescent="0.25">
      <c r="A17" s="6" t="s">
        <v>403</v>
      </c>
      <c r="B17" s="35">
        <v>1</v>
      </c>
      <c r="C17" s="35">
        <v>1</v>
      </c>
      <c r="D17" s="35">
        <v>0</v>
      </c>
      <c r="E17" s="35">
        <v>0</v>
      </c>
      <c r="F17" s="35">
        <v>0</v>
      </c>
      <c r="G17" s="35">
        <v>0</v>
      </c>
      <c r="H17" s="179">
        <v>3</v>
      </c>
      <c r="I17" s="35">
        <v>5</v>
      </c>
      <c r="J17" s="35">
        <v>4</v>
      </c>
      <c r="K17" s="35">
        <v>3</v>
      </c>
      <c r="L17" s="35">
        <v>1</v>
      </c>
      <c r="M17" s="35">
        <v>4</v>
      </c>
      <c r="N17" s="35">
        <v>0</v>
      </c>
      <c r="O17" s="35">
        <v>17</v>
      </c>
      <c r="P17" s="35">
        <v>15</v>
      </c>
      <c r="Q17" s="41">
        <v>9</v>
      </c>
      <c r="R17" s="41">
        <v>2</v>
      </c>
      <c r="S17" s="176">
        <v>0.33300000000000002</v>
      </c>
      <c r="T17" s="41">
        <v>15</v>
      </c>
      <c r="U17" s="41">
        <v>3</v>
      </c>
      <c r="V17" s="41">
        <v>12</v>
      </c>
      <c r="W17" s="41">
        <v>4</v>
      </c>
      <c r="Y17" s="7" t="s">
        <v>3</v>
      </c>
      <c r="Z17" s="7" t="s">
        <v>9</v>
      </c>
      <c r="AA17" s="5" t="s">
        <v>500</v>
      </c>
      <c r="AB17" s="5"/>
    </row>
    <row r="18" spans="1:28" x14ac:dyDescent="0.25">
      <c r="A18" s="6" t="s">
        <v>404</v>
      </c>
      <c r="B18" s="35">
        <v>2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179">
        <v>1</v>
      </c>
      <c r="I18" s="35">
        <v>0</v>
      </c>
      <c r="J18" s="35">
        <v>3</v>
      </c>
      <c r="K18" s="35">
        <v>3</v>
      </c>
      <c r="L18" s="35">
        <v>5</v>
      </c>
      <c r="M18" s="35">
        <v>2</v>
      </c>
      <c r="N18" s="35">
        <v>0</v>
      </c>
      <c r="O18" s="35">
        <v>8</v>
      </c>
      <c r="P18" s="35">
        <v>3</v>
      </c>
      <c r="Q18" s="41">
        <v>27</v>
      </c>
      <c r="R18" s="41">
        <v>5</v>
      </c>
      <c r="S18" s="176">
        <v>0</v>
      </c>
      <c r="T18" s="41">
        <v>0</v>
      </c>
      <c r="U18" s="41">
        <v>45</v>
      </c>
      <c r="V18" s="41">
        <v>18</v>
      </c>
      <c r="W18" s="41">
        <v>0.4</v>
      </c>
      <c r="Y18" s="7" t="s">
        <v>9</v>
      </c>
      <c r="Z18" s="7" t="s">
        <v>9</v>
      </c>
      <c r="AA18" s="5" t="s">
        <v>501</v>
      </c>
      <c r="AB18" s="5"/>
    </row>
    <row r="19" spans="1:28" x14ac:dyDescent="0.25">
      <c r="A19" s="6" t="s">
        <v>405</v>
      </c>
      <c r="B19" s="35">
        <v>1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179">
        <v>1</v>
      </c>
      <c r="I19" s="35">
        <v>2</v>
      </c>
      <c r="J19" s="35">
        <v>2</v>
      </c>
      <c r="K19" s="35">
        <v>2</v>
      </c>
      <c r="L19" s="35">
        <v>2</v>
      </c>
      <c r="M19" s="35">
        <v>0</v>
      </c>
      <c r="N19" s="35">
        <v>0</v>
      </c>
      <c r="O19" s="35">
        <v>5</v>
      </c>
      <c r="P19" s="35">
        <v>3</v>
      </c>
      <c r="Q19" s="41">
        <v>18</v>
      </c>
      <c r="R19" s="41">
        <v>4</v>
      </c>
      <c r="S19" s="176">
        <v>0.66700000000000004</v>
      </c>
      <c r="T19" s="41">
        <v>18</v>
      </c>
      <c r="U19" s="41">
        <v>18</v>
      </c>
      <c r="V19" s="41">
        <v>0</v>
      </c>
      <c r="W19" s="41">
        <v>0</v>
      </c>
      <c r="Y19" s="7" t="s">
        <v>9</v>
      </c>
      <c r="Z19" s="7" t="s">
        <v>9</v>
      </c>
      <c r="AA19" s="5" t="s">
        <v>101</v>
      </c>
      <c r="AB19" s="5"/>
    </row>
    <row r="20" spans="1:28" x14ac:dyDescent="0.25">
      <c r="A20" s="6" t="s">
        <v>348</v>
      </c>
      <c r="B20" s="35">
        <v>1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179">
        <v>1</v>
      </c>
      <c r="I20" s="35">
        <v>0</v>
      </c>
      <c r="J20" s="35">
        <v>0</v>
      </c>
      <c r="K20" s="35">
        <v>0</v>
      </c>
      <c r="L20" s="35">
        <v>0</v>
      </c>
      <c r="M20" s="35">
        <v>3</v>
      </c>
      <c r="N20" s="35">
        <v>0</v>
      </c>
      <c r="O20" s="35">
        <v>3</v>
      </c>
      <c r="P20" s="35">
        <v>3</v>
      </c>
      <c r="Q20" s="41">
        <v>0</v>
      </c>
      <c r="R20" s="41">
        <v>0</v>
      </c>
      <c r="S20" s="176">
        <v>0</v>
      </c>
      <c r="T20" s="41">
        <v>0</v>
      </c>
      <c r="U20" s="41">
        <v>0</v>
      </c>
      <c r="V20" s="41">
        <v>27</v>
      </c>
      <c r="W20" s="41" t="s">
        <v>23</v>
      </c>
      <c r="Y20" s="7" t="s">
        <v>3</v>
      </c>
      <c r="Z20" s="7" t="s">
        <v>9</v>
      </c>
      <c r="AA20" s="5" t="s">
        <v>305</v>
      </c>
      <c r="AB20" s="5" t="s">
        <v>306</v>
      </c>
    </row>
    <row r="21" spans="1:28" x14ac:dyDescent="0.25">
      <c r="A21" s="6" t="s">
        <v>369</v>
      </c>
      <c r="B21" s="35">
        <v>1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66">
        <v>0.33333333333333331</v>
      </c>
      <c r="I21" s="35">
        <v>1</v>
      </c>
      <c r="J21" s="35">
        <v>3</v>
      </c>
      <c r="K21" s="35">
        <v>3</v>
      </c>
      <c r="L21" s="35">
        <v>2</v>
      </c>
      <c r="M21" s="35">
        <v>1</v>
      </c>
      <c r="N21" s="35">
        <v>0</v>
      </c>
      <c r="O21" s="35">
        <v>5</v>
      </c>
      <c r="P21" s="35">
        <v>3</v>
      </c>
      <c r="Q21" s="41">
        <v>81.08</v>
      </c>
      <c r="R21" s="41">
        <v>9.01</v>
      </c>
      <c r="S21" s="176">
        <v>0.33300000000000002</v>
      </c>
      <c r="T21" s="41">
        <v>27.03</v>
      </c>
      <c r="U21" s="41">
        <v>54.05</v>
      </c>
      <c r="V21" s="41">
        <v>27.03</v>
      </c>
      <c r="W21" s="41">
        <v>0.5</v>
      </c>
      <c r="Y21" s="7" t="s">
        <v>9</v>
      </c>
      <c r="Z21" s="7" t="s">
        <v>9</v>
      </c>
      <c r="AA21" s="5" t="s">
        <v>117</v>
      </c>
      <c r="AB21" s="5" t="s">
        <v>106</v>
      </c>
    </row>
    <row r="22" spans="1:28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41"/>
      <c r="R22" s="41"/>
      <c r="S22" s="176"/>
      <c r="T22" s="41"/>
      <c r="U22" s="41"/>
      <c r="V22" s="41"/>
      <c r="W22" s="41"/>
      <c r="Y22" s="7"/>
      <c r="Z22" s="7"/>
      <c r="AA22" s="5"/>
      <c r="AB22" s="5"/>
    </row>
    <row r="23" spans="1:28" ht="13" x14ac:dyDescent="0.3">
      <c r="B23" s="51" t="s">
        <v>1</v>
      </c>
      <c r="C23" s="51" t="s">
        <v>2</v>
      </c>
      <c r="D23" s="51" t="s">
        <v>3</v>
      </c>
      <c r="E23" s="51" t="s">
        <v>4</v>
      </c>
      <c r="F23" s="51" t="s">
        <v>5</v>
      </c>
      <c r="G23" s="51" t="s">
        <v>6</v>
      </c>
      <c r="H23" s="72" t="s">
        <v>7</v>
      </c>
      <c r="I23" s="51" t="s">
        <v>8</v>
      </c>
      <c r="J23" s="51" t="s">
        <v>9</v>
      </c>
      <c r="K23" s="51" t="s">
        <v>10</v>
      </c>
      <c r="L23" s="51" t="s">
        <v>11</v>
      </c>
      <c r="M23" s="51" t="s">
        <v>12</v>
      </c>
      <c r="N23" s="51" t="s">
        <v>13</v>
      </c>
      <c r="O23" s="51" t="s">
        <v>14</v>
      </c>
      <c r="P23" s="51" t="s">
        <v>15</v>
      </c>
      <c r="Q23" s="52" t="s">
        <v>16</v>
      </c>
      <c r="R23" s="52" t="s">
        <v>17</v>
      </c>
      <c r="S23" s="75" t="s">
        <v>18</v>
      </c>
      <c r="T23" s="52" t="s">
        <v>19</v>
      </c>
      <c r="U23" s="52" t="s">
        <v>20</v>
      </c>
      <c r="V23" s="52" t="s">
        <v>21</v>
      </c>
      <c r="W23" s="52" t="s">
        <v>22</v>
      </c>
      <c r="Y23" s="7"/>
      <c r="Z23" s="7"/>
      <c r="AA23" s="103"/>
      <c r="AB23" s="5"/>
    </row>
    <row r="24" spans="1:28" ht="13" x14ac:dyDescent="0.3">
      <c r="A24" s="9" t="s">
        <v>24</v>
      </c>
      <c r="B24" s="36">
        <v>39</v>
      </c>
      <c r="C24" s="36">
        <v>24</v>
      </c>
      <c r="D24" s="36">
        <v>15</v>
      </c>
      <c r="E24" s="36">
        <v>4</v>
      </c>
      <c r="F24" s="36">
        <v>5</v>
      </c>
      <c r="G24" s="36">
        <v>1</v>
      </c>
      <c r="H24" s="177">
        <v>310.33333333333331</v>
      </c>
      <c r="I24" s="36">
        <v>357</v>
      </c>
      <c r="J24" s="36">
        <v>226</v>
      </c>
      <c r="K24" s="36">
        <v>156</v>
      </c>
      <c r="L24" s="36">
        <v>132</v>
      </c>
      <c r="M24" s="36">
        <v>275</v>
      </c>
      <c r="N24" s="36">
        <v>28</v>
      </c>
      <c r="O24" s="36">
        <v>1470</v>
      </c>
      <c r="P24" s="36">
        <v>1278</v>
      </c>
      <c r="Q24" s="42">
        <v>4.5199999999999996</v>
      </c>
      <c r="R24" s="42">
        <v>1.58</v>
      </c>
      <c r="S24" s="178">
        <v>0.27900000000000003</v>
      </c>
      <c r="T24" s="42">
        <v>10.35</v>
      </c>
      <c r="U24" s="42">
        <v>3.83</v>
      </c>
      <c r="V24" s="42">
        <v>7.98</v>
      </c>
      <c r="W24" s="42">
        <v>2.08</v>
      </c>
      <c r="Y24" s="7"/>
      <c r="Z24" s="7"/>
      <c r="AA24" s="5"/>
      <c r="AB24" s="5"/>
    </row>
    <row r="25" spans="1:28" x14ac:dyDescent="0.25">
      <c r="Y25" s="7"/>
      <c r="Z25" s="7"/>
      <c r="AA25" s="5"/>
      <c r="AB25" s="5"/>
    </row>
    <row r="26" spans="1:28" x14ac:dyDescent="0.25">
      <c r="Y26" s="7"/>
      <c r="Z26" s="7"/>
      <c r="AA26" s="5"/>
      <c r="AB26" s="5"/>
    </row>
    <row r="27" spans="1:28" x14ac:dyDescent="0.25">
      <c r="Y27" s="7"/>
      <c r="Z27" s="7"/>
      <c r="AA27" s="5"/>
      <c r="AB27" s="5"/>
    </row>
    <row r="28" spans="1:28" x14ac:dyDescent="0.25">
      <c r="Y28" s="7"/>
      <c r="Z28" s="7"/>
      <c r="AA28" s="103"/>
      <c r="AB28" s="103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36"/>
  <sheetViews>
    <sheetView workbookViewId="0"/>
  </sheetViews>
  <sheetFormatPr defaultColWidth="9.1796875" defaultRowHeight="12.5" x14ac:dyDescent="0.25"/>
  <cols>
    <col min="1" max="1" width="24.26953125" style="49" customWidth="1"/>
    <col min="2" max="16" width="7.1796875" style="7" customWidth="1"/>
    <col min="17" max="18" width="7.1796875" style="48" customWidth="1"/>
    <col min="19" max="19" width="7.1796875" style="47" customWidth="1"/>
    <col min="20" max="23" width="7.1796875" style="48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9.1796875" style="49"/>
  </cols>
  <sheetData>
    <row r="1" spans="1:28" ht="15.5" x14ac:dyDescent="0.35">
      <c r="A1" s="17" t="s">
        <v>46</v>
      </c>
    </row>
    <row r="3" spans="1:28" ht="13" x14ac:dyDescent="0.3">
      <c r="A3" s="50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  <c r="L3" s="51" t="s">
        <v>11</v>
      </c>
      <c r="M3" s="51" t="s">
        <v>12</v>
      </c>
      <c r="N3" s="51" t="s">
        <v>13</v>
      </c>
      <c r="O3" s="51" t="s">
        <v>14</v>
      </c>
      <c r="P3" s="51" t="s">
        <v>15</v>
      </c>
      <c r="Q3" s="52" t="s">
        <v>16</v>
      </c>
      <c r="R3" s="52" t="s">
        <v>17</v>
      </c>
      <c r="S3" s="53" t="s">
        <v>18</v>
      </c>
      <c r="T3" s="52" t="s">
        <v>19</v>
      </c>
      <c r="U3" s="52" t="s">
        <v>20</v>
      </c>
      <c r="V3" s="52" t="s">
        <v>21</v>
      </c>
      <c r="W3" s="52" t="s">
        <v>22</v>
      </c>
      <c r="Y3" s="118" t="s">
        <v>93</v>
      </c>
      <c r="Z3" s="118" t="s">
        <v>94</v>
      </c>
      <c r="AA3" s="123" t="s">
        <v>95</v>
      </c>
      <c r="AB3" s="123" t="s">
        <v>96</v>
      </c>
    </row>
    <row r="5" spans="1:28" x14ac:dyDescent="0.25">
      <c r="A5" s="49" t="s">
        <v>145</v>
      </c>
      <c r="B5" s="54">
        <v>22</v>
      </c>
      <c r="C5" s="54">
        <v>6</v>
      </c>
      <c r="D5" s="54">
        <v>5</v>
      </c>
      <c r="E5" s="54">
        <v>0</v>
      </c>
      <c r="F5" s="54">
        <v>6</v>
      </c>
      <c r="G5" s="54">
        <v>0</v>
      </c>
      <c r="H5" s="64">
        <v>96.3333333333333</v>
      </c>
      <c r="I5" s="54">
        <v>117</v>
      </c>
      <c r="J5" s="54">
        <v>53</v>
      </c>
      <c r="K5" s="54">
        <v>40</v>
      </c>
      <c r="L5" s="54">
        <v>20</v>
      </c>
      <c r="M5" s="54">
        <v>75</v>
      </c>
      <c r="N5" s="54">
        <v>8</v>
      </c>
      <c r="O5" s="54">
        <v>448</v>
      </c>
      <c r="P5" s="54">
        <v>410</v>
      </c>
      <c r="Q5" s="55">
        <v>3.74</v>
      </c>
      <c r="R5" s="55">
        <v>1.42</v>
      </c>
      <c r="S5" s="56">
        <v>0.28499999999999998</v>
      </c>
      <c r="T5" s="55">
        <v>10.93</v>
      </c>
      <c r="U5" s="55">
        <v>1.87</v>
      </c>
      <c r="V5" s="55">
        <v>7.01</v>
      </c>
      <c r="W5" s="55">
        <v>3.75</v>
      </c>
      <c r="Y5" s="124" t="s">
        <v>9</v>
      </c>
      <c r="Z5" s="124" t="s">
        <v>9</v>
      </c>
      <c r="AA5" s="104" t="s">
        <v>97</v>
      </c>
      <c r="AB5" s="104" t="s">
        <v>98</v>
      </c>
    </row>
    <row r="6" spans="1:28" x14ac:dyDescent="0.25">
      <c r="A6" s="49" t="s">
        <v>181</v>
      </c>
      <c r="B6" s="54">
        <v>20</v>
      </c>
      <c r="C6" s="54">
        <v>6</v>
      </c>
      <c r="D6" s="54">
        <v>5</v>
      </c>
      <c r="E6" s="54">
        <v>0</v>
      </c>
      <c r="F6" s="54">
        <v>4</v>
      </c>
      <c r="G6" s="54">
        <v>0</v>
      </c>
      <c r="H6" s="70">
        <v>81</v>
      </c>
      <c r="I6" s="54">
        <v>96</v>
      </c>
      <c r="J6" s="54">
        <v>65</v>
      </c>
      <c r="K6" s="54">
        <v>49</v>
      </c>
      <c r="L6" s="54">
        <v>51</v>
      </c>
      <c r="M6" s="54">
        <v>54</v>
      </c>
      <c r="N6" s="54">
        <v>15</v>
      </c>
      <c r="O6" s="54">
        <v>398</v>
      </c>
      <c r="P6" s="54">
        <v>322</v>
      </c>
      <c r="Q6" s="55">
        <v>5.44</v>
      </c>
      <c r="R6" s="55">
        <v>1.81</v>
      </c>
      <c r="S6" s="56">
        <v>0.29799999999999999</v>
      </c>
      <c r="T6" s="55">
        <v>10.67</v>
      </c>
      <c r="U6" s="55">
        <v>5.67</v>
      </c>
      <c r="V6" s="55">
        <v>6</v>
      </c>
      <c r="W6" s="55">
        <v>1.06</v>
      </c>
      <c r="Y6" s="124" t="s">
        <v>9</v>
      </c>
      <c r="Z6" s="124" t="s">
        <v>9</v>
      </c>
      <c r="AA6" s="104" t="s">
        <v>101</v>
      </c>
      <c r="AB6" s="104" t="s">
        <v>102</v>
      </c>
    </row>
    <row r="7" spans="1:28" x14ac:dyDescent="0.25">
      <c r="A7" s="49" t="s">
        <v>358</v>
      </c>
      <c r="B7" s="54">
        <v>12</v>
      </c>
      <c r="C7" s="54">
        <v>0</v>
      </c>
      <c r="D7" s="54">
        <v>1</v>
      </c>
      <c r="E7" s="54">
        <v>1</v>
      </c>
      <c r="F7" s="54">
        <v>0</v>
      </c>
      <c r="G7" s="54">
        <v>0</v>
      </c>
      <c r="H7" s="64">
        <v>22.666666666666998</v>
      </c>
      <c r="I7" s="54">
        <v>27</v>
      </c>
      <c r="J7" s="54">
        <v>20</v>
      </c>
      <c r="K7" s="54">
        <v>14</v>
      </c>
      <c r="L7" s="54">
        <v>22</v>
      </c>
      <c r="M7" s="54">
        <v>20</v>
      </c>
      <c r="N7" s="54">
        <v>2</v>
      </c>
      <c r="O7" s="54">
        <v>124</v>
      </c>
      <c r="P7" s="54">
        <v>97</v>
      </c>
      <c r="Q7" s="55">
        <v>5.56</v>
      </c>
      <c r="R7" s="55">
        <v>2.16</v>
      </c>
      <c r="S7" s="56">
        <v>0.27800000000000002</v>
      </c>
      <c r="T7" s="55">
        <v>10.72</v>
      </c>
      <c r="U7" s="55">
        <v>8.74</v>
      </c>
      <c r="V7" s="55">
        <v>7.94</v>
      </c>
      <c r="W7" s="55">
        <v>0.91</v>
      </c>
      <c r="Y7" s="124" t="s">
        <v>9</v>
      </c>
      <c r="Z7" s="124" t="s">
        <v>9</v>
      </c>
      <c r="AA7" s="104" t="s">
        <v>122</v>
      </c>
      <c r="AB7" s="104" t="s">
        <v>123</v>
      </c>
    </row>
    <row r="8" spans="1:28" x14ac:dyDescent="0.25">
      <c r="A8" s="49" t="s">
        <v>341</v>
      </c>
      <c r="B8" s="54">
        <v>10</v>
      </c>
      <c r="C8" s="54">
        <v>3</v>
      </c>
      <c r="D8" s="54">
        <v>2</v>
      </c>
      <c r="E8" s="54">
        <v>0</v>
      </c>
      <c r="F8" s="54">
        <v>1</v>
      </c>
      <c r="G8" s="54">
        <v>0</v>
      </c>
      <c r="H8" s="64">
        <v>34.666666666666998</v>
      </c>
      <c r="I8" s="54">
        <v>34</v>
      </c>
      <c r="J8" s="54">
        <v>26</v>
      </c>
      <c r="K8" s="54">
        <v>21</v>
      </c>
      <c r="L8" s="54">
        <v>22</v>
      </c>
      <c r="M8" s="54">
        <v>25</v>
      </c>
      <c r="N8" s="54">
        <v>3</v>
      </c>
      <c r="O8" s="54">
        <v>163</v>
      </c>
      <c r="P8" s="54">
        <v>136</v>
      </c>
      <c r="Q8" s="55">
        <v>5.45</v>
      </c>
      <c r="R8" s="55">
        <v>1.62</v>
      </c>
      <c r="S8" s="56">
        <v>0.25</v>
      </c>
      <c r="T8" s="55">
        <v>8.83</v>
      </c>
      <c r="U8" s="55">
        <v>5.71</v>
      </c>
      <c r="V8" s="55">
        <v>6.49</v>
      </c>
      <c r="W8" s="55">
        <v>1.1399999999999999</v>
      </c>
      <c r="Y8" s="124" t="s">
        <v>9</v>
      </c>
      <c r="Z8" s="124" t="s">
        <v>9</v>
      </c>
      <c r="AA8" s="104" t="s">
        <v>103</v>
      </c>
      <c r="AB8" s="104" t="s">
        <v>105</v>
      </c>
    </row>
    <row r="9" spans="1:28" x14ac:dyDescent="0.25">
      <c r="A9" s="49" t="s">
        <v>406</v>
      </c>
      <c r="B9" s="54">
        <v>4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70">
        <v>7</v>
      </c>
      <c r="I9" s="54">
        <v>8</v>
      </c>
      <c r="J9" s="54">
        <v>8</v>
      </c>
      <c r="K9" s="54">
        <v>6</v>
      </c>
      <c r="L9" s="54">
        <v>5</v>
      </c>
      <c r="M9" s="54">
        <v>3</v>
      </c>
      <c r="N9" s="54">
        <v>0</v>
      </c>
      <c r="O9" s="54">
        <v>36</v>
      </c>
      <c r="P9" s="54">
        <v>31</v>
      </c>
      <c r="Q9" s="55">
        <v>7.71</v>
      </c>
      <c r="R9" s="55">
        <v>1.86</v>
      </c>
      <c r="S9" s="56">
        <v>0.25800000000000001</v>
      </c>
      <c r="T9" s="55">
        <v>10.29</v>
      </c>
      <c r="U9" s="55">
        <v>6.43</v>
      </c>
      <c r="V9" s="55">
        <v>3.86</v>
      </c>
      <c r="W9" s="55">
        <v>0.6</v>
      </c>
      <c r="Y9" s="124" t="s">
        <v>9</v>
      </c>
      <c r="Z9" s="124" t="s">
        <v>9</v>
      </c>
      <c r="AA9" s="104" t="s">
        <v>103</v>
      </c>
      <c r="AB9" s="104"/>
    </row>
    <row r="10" spans="1:28" x14ac:dyDescent="0.25">
      <c r="A10" s="49" t="s">
        <v>407</v>
      </c>
      <c r="B10" s="54">
        <v>4</v>
      </c>
      <c r="C10" s="54">
        <v>1</v>
      </c>
      <c r="D10" s="54">
        <v>2</v>
      </c>
      <c r="E10" s="54">
        <v>0</v>
      </c>
      <c r="F10" s="54">
        <v>0</v>
      </c>
      <c r="G10" s="54">
        <v>0</v>
      </c>
      <c r="H10" s="64">
        <v>6.666666666667</v>
      </c>
      <c r="I10" s="54">
        <v>14</v>
      </c>
      <c r="J10" s="54">
        <v>16</v>
      </c>
      <c r="K10" s="54">
        <v>13</v>
      </c>
      <c r="L10" s="54">
        <v>8</v>
      </c>
      <c r="M10" s="54">
        <v>4</v>
      </c>
      <c r="N10" s="54">
        <v>3</v>
      </c>
      <c r="O10" s="54">
        <v>44</v>
      </c>
      <c r="P10" s="54">
        <v>34</v>
      </c>
      <c r="Q10" s="55">
        <v>17.55</v>
      </c>
      <c r="R10" s="55">
        <v>3.3</v>
      </c>
      <c r="S10" s="56">
        <v>0.41199999999999998</v>
      </c>
      <c r="T10" s="55">
        <v>18.899999999999999</v>
      </c>
      <c r="U10" s="55">
        <v>10.8</v>
      </c>
      <c r="V10" s="55">
        <v>5.4</v>
      </c>
      <c r="W10" s="55">
        <v>0.5</v>
      </c>
      <c r="Y10" s="124" t="s">
        <v>9</v>
      </c>
      <c r="Z10" s="124" t="s">
        <v>9</v>
      </c>
      <c r="AA10" s="104" t="s">
        <v>103</v>
      </c>
      <c r="AB10" s="104"/>
    </row>
    <row r="11" spans="1:28" x14ac:dyDescent="0.25">
      <c r="A11" s="49" t="s">
        <v>352</v>
      </c>
      <c r="B11" s="54">
        <v>4</v>
      </c>
      <c r="C11" s="54">
        <v>0</v>
      </c>
      <c r="D11" s="54">
        <v>3</v>
      </c>
      <c r="E11" s="54">
        <v>0</v>
      </c>
      <c r="F11" s="54">
        <v>0</v>
      </c>
      <c r="G11" s="54">
        <v>0</v>
      </c>
      <c r="H11" s="70">
        <v>16</v>
      </c>
      <c r="I11" s="54">
        <v>22</v>
      </c>
      <c r="J11" s="54">
        <v>22</v>
      </c>
      <c r="K11" s="54">
        <v>15</v>
      </c>
      <c r="L11" s="54">
        <v>14</v>
      </c>
      <c r="M11" s="54">
        <v>10</v>
      </c>
      <c r="N11" s="54">
        <v>2</v>
      </c>
      <c r="O11" s="54">
        <v>92</v>
      </c>
      <c r="P11" s="54">
        <v>75</v>
      </c>
      <c r="Q11" s="55">
        <v>8.44</v>
      </c>
      <c r="R11" s="55">
        <v>2.25</v>
      </c>
      <c r="S11" s="56">
        <v>0.29299999999999998</v>
      </c>
      <c r="T11" s="55">
        <v>12.38</v>
      </c>
      <c r="U11" s="55">
        <v>7.88</v>
      </c>
      <c r="V11" s="55">
        <v>5.62</v>
      </c>
      <c r="W11" s="55">
        <v>0.71</v>
      </c>
      <c r="Y11" s="124" t="s">
        <v>9</v>
      </c>
      <c r="Z11" s="124" t="s">
        <v>9</v>
      </c>
      <c r="AA11" s="104" t="s">
        <v>97</v>
      </c>
      <c r="AB11" s="104"/>
    </row>
    <row r="12" spans="1:28" x14ac:dyDescent="0.25">
      <c r="A12" s="49" t="s">
        <v>408</v>
      </c>
      <c r="B12" s="54">
        <v>3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64">
        <v>3.666666666667</v>
      </c>
      <c r="I12" s="54">
        <v>4</v>
      </c>
      <c r="J12" s="54">
        <v>8</v>
      </c>
      <c r="K12" s="54">
        <v>8</v>
      </c>
      <c r="L12" s="54">
        <v>8</v>
      </c>
      <c r="M12" s="54">
        <v>7</v>
      </c>
      <c r="N12" s="54">
        <v>1</v>
      </c>
      <c r="O12" s="54">
        <v>24</v>
      </c>
      <c r="P12" s="54">
        <v>15</v>
      </c>
      <c r="Q12" s="55">
        <v>19.63</v>
      </c>
      <c r="R12" s="55">
        <v>3.27</v>
      </c>
      <c r="S12" s="56">
        <v>0.26700000000000002</v>
      </c>
      <c r="T12" s="55">
        <v>9.82</v>
      </c>
      <c r="U12" s="55">
        <v>19.63</v>
      </c>
      <c r="V12" s="55">
        <v>17.18</v>
      </c>
      <c r="W12" s="55">
        <v>0.88</v>
      </c>
      <c r="Y12" s="124" t="s">
        <v>9</v>
      </c>
      <c r="Z12" s="124" t="s">
        <v>9</v>
      </c>
      <c r="AA12" s="104" t="s">
        <v>115</v>
      </c>
      <c r="AB12" s="104" t="s">
        <v>492</v>
      </c>
    </row>
    <row r="13" spans="1:28" x14ac:dyDescent="0.25">
      <c r="A13" s="49" t="s">
        <v>213</v>
      </c>
      <c r="B13" s="54">
        <v>3</v>
      </c>
      <c r="C13" s="54">
        <v>0</v>
      </c>
      <c r="D13" s="7">
        <v>2</v>
      </c>
      <c r="E13" s="54">
        <v>1</v>
      </c>
      <c r="F13" s="54">
        <v>0</v>
      </c>
      <c r="G13" s="54">
        <v>0</v>
      </c>
      <c r="H13" s="70">
        <v>11</v>
      </c>
      <c r="I13" s="54">
        <v>20</v>
      </c>
      <c r="J13" s="54">
        <v>16</v>
      </c>
      <c r="K13" s="54">
        <v>9</v>
      </c>
      <c r="L13" s="54">
        <v>2</v>
      </c>
      <c r="M13" s="54">
        <v>3</v>
      </c>
      <c r="N13" s="54">
        <v>1</v>
      </c>
      <c r="O13" s="54">
        <v>60</v>
      </c>
      <c r="P13" s="54">
        <v>55</v>
      </c>
      <c r="Q13" s="55">
        <v>7.36</v>
      </c>
      <c r="R13" s="55">
        <v>2</v>
      </c>
      <c r="S13" s="56">
        <v>0.36399999999999999</v>
      </c>
      <c r="T13" s="55">
        <v>16.36</v>
      </c>
      <c r="U13" s="55">
        <v>1.64</v>
      </c>
      <c r="V13" s="55">
        <v>2.4500000000000002</v>
      </c>
      <c r="W13" s="55">
        <v>1.5</v>
      </c>
      <c r="Y13" s="124" t="s">
        <v>9</v>
      </c>
      <c r="Z13" s="124" t="s">
        <v>9</v>
      </c>
      <c r="AA13" s="104" t="s">
        <v>483</v>
      </c>
      <c r="AB13" s="104" t="s">
        <v>123</v>
      </c>
    </row>
    <row r="14" spans="1:28" x14ac:dyDescent="0.25">
      <c r="A14" s="49" t="s">
        <v>363</v>
      </c>
      <c r="B14" s="54">
        <v>2</v>
      </c>
      <c r="C14" s="54">
        <v>1</v>
      </c>
      <c r="D14" s="54">
        <v>0</v>
      </c>
      <c r="E14" s="54">
        <v>0</v>
      </c>
      <c r="F14" s="54">
        <v>0</v>
      </c>
      <c r="G14" s="54">
        <v>0</v>
      </c>
      <c r="H14" s="70">
        <v>7</v>
      </c>
      <c r="I14" s="54">
        <v>6</v>
      </c>
      <c r="J14" s="54">
        <v>2</v>
      </c>
      <c r="K14" s="54">
        <v>0</v>
      </c>
      <c r="L14" s="54">
        <v>3</v>
      </c>
      <c r="M14" s="54">
        <v>11</v>
      </c>
      <c r="N14" s="54">
        <v>0</v>
      </c>
      <c r="O14" s="54">
        <v>31</v>
      </c>
      <c r="P14" s="54">
        <v>27</v>
      </c>
      <c r="Q14" s="55">
        <v>0</v>
      </c>
      <c r="R14" s="55">
        <v>1.29</v>
      </c>
      <c r="S14" s="56">
        <v>0.222</v>
      </c>
      <c r="T14" s="55">
        <v>7.71</v>
      </c>
      <c r="U14" s="55">
        <v>3.86</v>
      </c>
      <c r="V14" s="55">
        <v>14.14</v>
      </c>
      <c r="W14" s="55">
        <v>3.67</v>
      </c>
      <c r="Y14" s="124" t="s">
        <v>9</v>
      </c>
      <c r="Z14" s="124" t="s">
        <v>9</v>
      </c>
      <c r="AA14" s="104" t="s">
        <v>99</v>
      </c>
      <c r="AB14" s="104" t="s">
        <v>125</v>
      </c>
    </row>
    <row r="15" spans="1:28" x14ac:dyDescent="0.25">
      <c r="A15" s="49" t="s">
        <v>409</v>
      </c>
      <c r="B15" s="54">
        <v>2</v>
      </c>
      <c r="C15" s="54">
        <v>0</v>
      </c>
      <c r="D15" s="54">
        <v>1</v>
      </c>
      <c r="E15" s="54">
        <v>1</v>
      </c>
      <c r="F15" s="54">
        <v>0</v>
      </c>
      <c r="G15" s="54">
        <v>0</v>
      </c>
      <c r="H15" s="70">
        <v>6</v>
      </c>
      <c r="I15" s="54">
        <v>6</v>
      </c>
      <c r="J15" s="54">
        <v>2</v>
      </c>
      <c r="K15" s="54">
        <v>2</v>
      </c>
      <c r="L15" s="54">
        <v>2</v>
      </c>
      <c r="M15" s="54">
        <v>2</v>
      </c>
      <c r="N15" s="54">
        <v>0</v>
      </c>
      <c r="O15" s="54">
        <v>25</v>
      </c>
      <c r="P15" s="54">
        <v>21</v>
      </c>
      <c r="Q15" s="55">
        <v>3</v>
      </c>
      <c r="R15" s="55">
        <v>1.33</v>
      </c>
      <c r="S15" s="56">
        <v>0.28599999999999998</v>
      </c>
      <c r="T15" s="55">
        <v>9</v>
      </c>
      <c r="U15" s="55">
        <v>3</v>
      </c>
      <c r="V15" s="55">
        <v>3</v>
      </c>
      <c r="W15" s="55">
        <v>1</v>
      </c>
      <c r="Y15" s="124" t="s">
        <v>9</v>
      </c>
      <c r="Z15" s="124" t="s">
        <v>9</v>
      </c>
      <c r="AA15" s="104" t="s">
        <v>493</v>
      </c>
      <c r="AB15" s="104" t="s">
        <v>494</v>
      </c>
    </row>
    <row r="16" spans="1:28" x14ac:dyDescent="0.25">
      <c r="A16" s="49" t="s">
        <v>160</v>
      </c>
      <c r="B16" s="54">
        <v>2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70">
        <v>3</v>
      </c>
      <c r="I16" s="54">
        <v>2</v>
      </c>
      <c r="J16" s="54">
        <v>0</v>
      </c>
      <c r="K16" s="54">
        <v>0</v>
      </c>
      <c r="L16" s="54">
        <v>1</v>
      </c>
      <c r="M16" s="54">
        <v>5</v>
      </c>
      <c r="N16" s="54">
        <v>0</v>
      </c>
      <c r="O16" s="54">
        <v>12</v>
      </c>
      <c r="P16" s="54">
        <v>11</v>
      </c>
      <c r="Q16" s="55">
        <v>0</v>
      </c>
      <c r="R16" s="55">
        <v>1</v>
      </c>
      <c r="S16" s="56">
        <v>0.182</v>
      </c>
      <c r="T16" s="55">
        <v>6</v>
      </c>
      <c r="U16" s="55">
        <v>3</v>
      </c>
      <c r="V16" s="55">
        <v>15</v>
      </c>
      <c r="W16" s="55">
        <v>5</v>
      </c>
      <c r="Y16" s="124" t="s">
        <v>3</v>
      </c>
      <c r="Z16" s="124" t="s">
        <v>3</v>
      </c>
      <c r="AA16" s="104" t="s">
        <v>103</v>
      </c>
      <c r="AB16" s="104" t="s">
        <v>108</v>
      </c>
    </row>
    <row r="17" spans="1:28" x14ac:dyDescent="0.25">
      <c r="A17" s="49" t="s">
        <v>340</v>
      </c>
      <c r="B17" s="54">
        <v>1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70">
        <v>1</v>
      </c>
      <c r="I17" s="54">
        <v>2</v>
      </c>
      <c r="J17" s="54">
        <v>3</v>
      </c>
      <c r="K17" s="54">
        <v>2</v>
      </c>
      <c r="L17" s="54">
        <v>1</v>
      </c>
      <c r="M17" s="54">
        <v>2</v>
      </c>
      <c r="N17" s="54">
        <v>0</v>
      </c>
      <c r="O17" s="54">
        <v>6</v>
      </c>
      <c r="P17" s="54">
        <v>5</v>
      </c>
      <c r="Q17" s="55">
        <v>18</v>
      </c>
      <c r="R17" s="55">
        <v>3</v>
      </c>
      <c r="S17" s="56">
        <v>0.4</v>
      </c>
      <c r="T17" s="55">
        <v>18</v>
      </c>
      <c r="U17" s="55">
        <v>9</v>
      </c>
      <c r="V17" s="55">
        <v>18</v>
      </c>
      <c r="W17" s="55">
        <v>2</v>
      </c>
      <c r="Y17" s="124" t="s">
        <v>9</v>
      </c>
      <c r="Z17" s="124" t="s">
        <v>9</v>
      </c>
      <c r="AA17" s="104" t="s">
        <v>103</v>
      </c>
      <c r="AB17" s="104" t="s">
        <v>104</v>
      </c>
    </row>
    <row r="18" spans="1:28" x14ac:dyDescent="0.25">
      <c r="A18" s="49" t="s">
        <v>344</v>
      </c>
      <c r="B18" s="54">
        <v>1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70">
        <v>4</v>
      </c>
      <c r="I18" s="54">
        <v>2</v>
      </c>
      <c r="J18" s="54">
        <v>1</v>
      </c>
      <c r="K18" s="54">
        <v>1</v>
      </c>
      <c r="L18" s="54">
        <v>4</v>
      </c>
      <c r="M18" s="54">
        <v>1</v>
      </c>
      <c r="N18" s="54">
        <v>0</v>
      </c>
      <c r="O18" s="54">
        <v>14</v>
      </c>
      <c r="P18" s="54">
        <v>10</v>
      </c>
      <c r="Q18" s="55">
        <v>2.25</v>
      </c>
      <c r="R18" s="55">
        <v>1.5</v>
      </c>
      <c r="S18" s="56">
        <v>0.2</v>
      </c>
      <c r="T18" s="55">
        <v>4.5</v>
      </c>
      <c r="U18" s="55">
        <v>9</v>
      </c>
      <c r="V18" s="55">
        <v>2.25</v>
      </c>
      <c r="W18" s="55">
        <v>0.25</v>
      </c>
      <c r="Y18" s="124" t="s">
        <v>9</v>
      </c>
      <c r="Z18" s="124" t="s">
        <v>9</v>
      </c>
      <c r="AA18" s="104" t="s">
        <v>111</v>
      </c>
      <c r="AB18" s="104" t="s">
        <v>112</v>
      </c>
    </row>
    <row r="19" spans="1:28" x14ac:dyDescent="0.25">
      <c r="A19" s="49" t="s">
        <v>410</v>
      </c>
      <c r="B19" s="54">
        <v>1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70">
        <v>1</v>
      </c>
      <c r="I19" s="54">
        <v>4</v>
      </c>
      <c r="J19" s="54">
        <v>5</v>
      </c>
      <c r="K19" s="54">
        <v>5</v>
      </c>
      <c r="L19" s="54">
        <v>4</v>
      </c>
      <c r="M19" s="54">
        <v>1</v>
      </c>
      <c r="N19" s="54">
        <v>0</v>
      </c>
      <c r="O19" s="54">
        <v>11</v>
      </c>
      <c r="P19" s="54">
        <v>7</v>
      </c>
      <c r="Q19" s="55">
        <v>45</v>
      </c>
      <c r="R19" s="55">
        <v>8</v>
      </c>
      <c r="S19" s="56">
        <v>0.57099999999999995</v>
      </c>
      <c r="T19" s="55">
        <v>36</v>
      </c>
      <c r="U19" s="55">
        <v>36</v>
      </c>
      <c r="V19" s="55">
        <v>9</v>
      </c>
      <c r="W19" s="55">
        <v>0.25</v>
      </c>
      <c r="Y19" s="124" t="s">
        <v>9</v>
      </c>
      <c r="Z19" s="124" t="s">
        <v>9</v>
      </c>
      <c r="AA19" s="104" t="s">
        <v>103</v>
      </c>
      <c r="AB19" s="104"/>
    </row>
    <row r="20" spans="1:28" x14ac:dyDescent="0.25">
      <c r="A20" s="49" t="s">
        <v>342</v>
      </c>
      <c r="B20" s="54">
        <v>1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64">
        <v>0.66666666666700003</v>
      </c>
      <c r="I20" s="54">
        <v>2</v>
      </c>
      <c r="J20" s="54">
        <v>3</v>
      </c>
      <c r="K20" s="54">
        <v>0</v>
      </c>
      <c r="L20" s="54">
        <v>3</v>
      </c>
      <c r="M20" s="54">
        <v>1</v>
      </c>
      <c r="N20" s="54">
        <v>0</v>
      </c>
      <c r="O20" s="54">
        <v>8</v>
      </c>
      <c r="P20" s="54">
        <v>5</v>
      </c>
      <c r="Q20" s="55">
        <v>0</v>
      </c>
      <c r="R20" s="55">
        <v>7.5</v>
      </c>
      <c r="S20" s="56">
        <v>0.4</v>
      </c>
      <c r="T20" s="55">
        <v>26.99</v>
      </c>
      <c r="U20" s="55">
        <v>40.479999999999997</v>
      </c>
      <c r="V20" s="55">
        <v>13.49</v>
      </c>
      <c r="W20" s="55">
        <v>0.33</v>
      </c>
      <c r="Y20" s="124" t="s">
        <v>9</v>
      </c>
      <c r="Z20" s="124" t="s">
        <v>9</v>
      </c>
      <c r="AA20" s="104" t="s">
        <v>101</v>
      </c>
      <c r="AB20" s="104"/>
    </row>
    <row r="21" spans="1:28" x14ac:dyDescent="0.25">
      <c r="A21" s="49" t="s">
        <v>359</v>
      </c>
      <c r="B21" s="54">
        <v>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70">
        <v>1</v>
      </c>
      <c r="I21" s="54">
        <v>3</v>
      </c>
      <c r="J21" s="54">
        <v>4</v>
      </c>
      <c r="K21" s="54">
        <v>2</v>
      </c>
      <c r="L21" s="54">
        <v>2</v>
      </c>
      <c r="M21" s="54">
        <v>0</v>
      </c>
      <c r="N21" s="54">
        <v>0</v>
      </c>
      <c r="O21" s="54">
        <v>9</v>
      </c>
      <c r="P21" s="54">
        <v>7</v>
      </c>
      <c r="Q21" s="55">
        <v>18</v>
      </c>
      <c r="R21" s="55">
        <v>5</v>
      </c>
      <c r="S21" s="56">
        <v>0.42899999999999999</v>
      </c>
      <c r="T21" s="55">
        <v>27</v>
      </c>
      <c r="U21" s="55">
        <v>18</v>
      </c>
      <c r="V21" s="55">
        <v>0</v>
      </c>
      <c r="W21" s="55">
        <v>0</v>
      </c>
      <c r="Y21" s="124" t="s">
        <v>9</v>
      </c>
      <c r="Z21" s="124" t="s">
        <v>9</v>
      </c>
      <c r="AA21" s="104" t="s">
        <v>117</v>
      </c>
      <c r="AB21" s="104" t="s">
        <v>120</v>
      </c>
    </row>
    <row r="22" spans="1:28" x14ac:dyDescent="0.25">
      <c r="A22" s="49" t="s">
        <v>456</v>
      </c>
      <c r="B22" s="54">
        <v>1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70">
        <v>1</v>
      </c>
      <c r="I22" s="54">
        <v>5</v>
      </c>
      <c r="J22" s="54">
        <v>5</v>
      </c>
      <c r="K22" s="54">
        <v>5</v>
      </c>
      <c r="L22" s="54">
        <v>2</v>
      </c>
      <c r="M22" s="54">
        <v>0</v>
      </c>
      <c r="N22" s="54">
        <v>0</v>
      </c>
      <c r="O22" s="54">
        <v>10</v>
      </c>
      <c r="P22" s="54">
        <v>8</v>
      </c>
      <c r="Q22" s="55">
        <v>45</v>
      </c>
      <c r="R22" s="55">
        <v>7</v>
      </c>
      <c r="S22" s="56">
        <v>0.625</v>
      </c>
      <c r="T22" s="55">
        <v>45</v>
      </c>
      <c r="U22" s="55">
        <v>18</v>
      </c>
      <c r="V22" s="55">
        <v>0</v>
      </c>
      <c r="W22" s="55">
        <v>0</v>
      </c>
      <c r="Y22" s="124" t="s">
        <v>9</v>
      </c>
      <c r="Z22" s="124" t="s">
        <v>9</v>
      </c>
      <c r="AA22" s="104" t="s">
        <v>103</v>
      </c>
      <c r="AB22" s="104"/>
    </row>
    <row r="23" spans="1:28" x14ac:dyDescent="0.25">
      <c r="A23" s="49" t="s">
        <v>368</v>
      </c>
      <c r="B23" s="54">
        <v>1</v>
      </c>
      <c r="C23" s="54">
        <v>1</v>
      </c>
      <c r="D23" s="54">
        <v>0</v>
      </c>
      <c r="E23" s="54">
        <v>0</v>
      </c>
      <c r="F23" s="54">
        <v>0</v>
      </c>
      <c r="G23" s="54">
        <v>0</v>
      </c>
      <c r="H23" s="70">
        <v>7</v>
      </c>
      <c r="I23" s="54">
        <v>4</v>
      </c>
      <c r="J23" s="54">
        <v>3</v>
      </c>
      <c r="K23" s="54">
        <v>2</v>
      </c>
      <c r="L23" s="54">
        <v>4</v>
      </c>
      <c r="M23" s="54">
        <v>9</v>
      </c>
      <c r="N23" s="54">
        <v>2</v>
      </c>
      <c r="O23" s="54">
        <v>34</v>
      </c>
      <c r="P23" s="54">
        <v>28</v>
      </c>
      <c r="Q23" s="55">
        <v>2.57</v>
      </c>
      <c r="R23" s="55">
        <v>1.1399999999999999</v>
      </c>
      <c r="S23" s="56">
        <v>0.14299999999999999</v>
      </c>
      <c r="T23" s="55">
        <v>5.14</v>
      </c>
      <c r="U23" s="55">
        <v>5.14</v>
      </c>
      <c r="V23" s="55">
        <v>11.57</v>
      </c>
      <c r="W23" s="55">
        <v>2.25</v>
      </c>
      <c r="Y23" s="124" t="s">
        <v>9</v>
      </c>
      <c r="Z23" s="124" t="s">
        <v>9</v>
      </c>
      <c r="AA23" s="104" t="s">
        <v>128</v>
      </c>
      <c r="AB23" s="104" t="s">
        <v>129</v>
      </c>
    </row>
    <row r="24" spans="1:28" x14ac:dyDescent="0.25">
      <c r="A24" s="49" t="s">
        <v>412</v>
      </c>
      <c r="B24" s="54">
        <v>1</v>
      </c>
      <c r="C24" s="54">
        <v>0</v>
      </c>
      <c r="D24" s="54">
        <v>1</v>
      </c>
      <c r="E24" s="54">
        <v>0</v>
      </c>
      <c r="F24" s="54">
        <v>1</v>
      </c>
      <c r="G24" s="54">
        <v>0</v>
      </c>
      <c r="H24" s="70">
        <v>6</v>
      </c>
      <c r="I24" s="54">
        <v>6</v>
      </c>
      <c r="J24" s="54">
        <v>5</v>
      </c>
      <c r="K24" s="54">
        <v>3</v>
      </c>
      <c r="L24" s="54">
        <v>8</v>
      </c>
      <c r="M24" s="54">
        <v>3</v>
      </c>
      <c r="N24" s="54">
        <v>0</v>
      </c>
      <c r="O24" s="54">
        <v>28</v>
      </c>
      <c r="P24" s="54">
        <v>20</v>
      </c>
      <c r="Q24" s="55">
        <v>4.5</v>
      </c>
      <c r="R24" s="55">
        <v>2.33</v>
      </c>
      <c r="S24" s="56">
        <v>0.3</v>
      </c>
      <c r="T24" s="55">
        <v>9</v>
      </c>
      <c r="U24" s="55">
        <v>12</v>
      </c>
      <c r="V24" s="55">
        <v>4.5</v>
      </c>
      <c r="W24" s="55">
        <v>0.38</v>
      </c>
      <c r="Y24" s="124" t="s">
        <v>3</v>
      </c>
      <c r="Z24" s="124" t="s">
        <v>3</v>
      </c>
      <c r="AA24" s="104" t="s">
        <v>495</v>
      </c>
      <c r="AB24" s="104" t="s">
        <v>123</v>
      </c>
    </row>
    <row r="25" spans="1:28" x14ac:dyDescent="0.25">
      <c r="A25" s="49" t="s">
        <v>413</v>
      </c>
      <c r="B25" s="54">
        <v>1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64">
        <v>3.3333333333333002</v>
      </c>
      <c r="I25" s="54">
        <v>4</v>
      </c>
      <c r="J25" s="54">
        <v>4</v>
      </c>
      <c r="K25" s="54">
        <v>4</v>
      </c>
      <c r="L25" s="54">
        <v>4</v>
      </c>
      <c r="M25" s="54">
        <v>4</v>
      </c>
      <c r="N25" s="54">
        <v>1</v>
      </c>
      <c r="O25" s="54">
        <v>20</v>
      </c>
      <c r="P25" s="54">
        <v>14</v>
      </c>
      <c r="Q25" s="55">
        <v>10.8</v>
      </c>
      <c r="R25" s="55">
        <v>2.4</v>
      </c>
      <c r="S25" s="56">
        <v>0.28599999999999998</v>
      </c>
      <c r="T25" s="55">
        <v>10.8</v>
      </c>
      <c r="U25" s="55">
        <v>10.8</v>
      </c>
      <c r="V25" s="55">
        <v>10.8</v>
      </c>
      <c r="W25" s="55">
        <v>1</v>
      </c>
      <c r="Y25" s="124" t="s">
        <v>9</v>
      </c>
      <c r="Z25" s="124" t="s">
        <v>9</v>
      </c>
      <c r="AA25" s="104" t="s">
        <v>491</v>
      </c>
      <c r="AB25" s="104"/>
    </row>
    <row r="26" spans="1:28" x14ac:dyDescent="0.25">
      <c r="A26" s="49" t="s">
        <v>414</v>
      </c>
      <c r="B26" s="54">
        <v>1</v>
      </c>
      <c r="C26" s="54">
        <v>0</v>
      </c>
      <c r="D26" s="54">
        <v>1</v>
      </c>
      <c r="E26" s="54">
        <v>0</v>
      </c>
      <c r="F26" s="54">
        <v>0</v>
      </c>
      <c r="G26" s="54">
        <v>0</v>
      </c>
      <c r="H26" s="70">
        <v>3</v>
      </c>
      <c r="I26" s="54">
        <v>6</v>
      </c>
      <c r="J26" s="54">
        <v>6</v>
      </c>
      <c r="K26" s="54">
        <v>6</v>
      </c>
      <c r="L26" s="54">
        <v>3</v>
      </c>
      <c r="M26" s="54">
        <v>3</v>
      </c>
      <c r="N26" s="54">
        <v>0</v>
      </c>
      <c r="O26" s="54">
        <v>18</v>
      </c>
      <c r="P26" s="54">
        <v>15</v>
      </c>
      <c r="Q26" s="55">
        <v>18</v>
      </c>
      <c r="R26" s="55">
        <v>3</v>
      </c>
      <c r="S26" s="56">
        <v>0.4</v>
      </c>
      <c r="T26" s="55">
        <v>18</v>
      </c>
      <c r="U26" s="55">
        <v>9</v>
      </c>
      <c r="V26" s="55">
        <v>9</v>
      </c>
      <c r="W26" s="55">
        <v>1</v>
      </c>
      <c r="Y26" s="124" t="s">
        <v>9</v>
      </c>
      <c r="Z26" s="124" t="s">
        <v>9</v>
      </c>
      <c r="AA26" s="104" t="s">
        <v>491</v>
      </c>
      <c r="AB26" s="104" t="s">
        <v>490</v>
      </c>
    </row>
    <row r="27" spans="1:28" x14ac:dyDescent="0.25">
      <c r="A27" s="49" t="s">
        <v>369</v>
      </c>
      <c r="B27" s="54">
        <v>1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70">
        <v>1</v>
      </c>
      <c r="I27" s="54">
        <v>2</v>
      </c>
      <c r="J27" s="54">
        <v>2</v>
      </c>
      <c r="K27" s="54">
        <v>2</v>
      </c>
      <c r="L27" s="54">
        <v>1</v>
      </c>
      <c r="M27" s="54">
        <v>1</v>
      </c>
      <c r="N27" s="54">
        <v>0</v>
      </c>
      <c r="O27" s="54">
        <v>6</v>
      </c>
      <c r="P27" s="54">
        <v>5</v>
      </c>
      <c r="Q27" s="55">
        <v>18</v>
      </c>
      <c r="R27" s="55">
        <v>3</v>
      </c>
      <c r="S27" s="56">
        <v>0.4</v>
      </c>
      <c r="T27" s="55">
        <v>18</v>
      </c>
      <c r="U27" s="55">
        <v>9</v>
      </c>
      <c r="V27" s="55">
        <v>9</v>
      </c>
      <c r="W27" s="55">
        <v>1</v>
      </c>
      <c r="Y27" s="124" t="s">
        <v>9</v>
      </c>
      <c r="Z27" s="124" t="s">
        <v>9</v>
      </c>
      <c r="AA27" s="104" t="s">
        <v>117</v>
      </c>
      <c r="AB27" s="104" t="s">
        <v>106</v>
      </c>
    </row>
    <row r="28" spans="1:28" x14ac:dyDescent="0.25">
      <c r="A28" s="49" t="s">
        <v>415</v>
      </c>
      <c r="B28" s="54">
        <v>1</v>
      </c>
      <c r="C28" s="54">
        <v>0</v>
      </c>
      <c r="D28" s="54">
        <v>1</v>
      </c>
      <c r="E28" s="54">
        <v>0</v>
      </c>
      <c r="F28" s="54">
        <v>0</v>
      </c>
      <c r="G28" s="54">
        <v>0</v>
      </c>
      <c r="H28" s="70">
        <v>4</v>
      </c>
      <c r="I28" s="54">
        <v>2</v>
      </c>
      <c r="J28" s="54">
        <v>4</v>
      </c>
      <c r="K28" s="54">
        <v>0</v>
      </c>
      <c r="L28" s="54">
        <v>0</v>
      </c>
      <c r="M28" s="54">
        <v>3</v>
      </c>
      <c r="N28" s="54">
        <v>2</v>
      </c>
      <c r="O28" s="54">
        <v>19</v>
      </c>
      <c r="P28" s="54">
        <v>16</v>
      </c>
      <c r="Q28" s="55">
        <v>0</v>
      </c>
      <c r="R28" s="55">
        <v>0.5</v>
      </c>
      <c r="S28" s="56">
        <v>0.125</v>
      </c>
      <c r="T28" s="55">
        <v>4.5</v>
      </c>
      <c r="U28" s="55">
        <v>0</v>
      </c>
      <c r="V28" s="55">
        <v>6.75</v>
      </c>
      <c r="W28" s="55" t="s">
        <v>23</v>
      </c>
      <c r="Y28" s="124" t="s">
        <v>3</v>
      </c>
      <c r="Z28" s="124" t="s">
        <v>3</v>
      </c>
      <c r="AA28" s="104" t="s">
        <v>117</v>
      </c>
      <c r="AB28" s="104" t="s">
        <v>496</v>
      </c>
    </row>
    <row r="29" spans="1:28" x14ac:dyDescent="0.25">
      <c r="A29" s="49" t="s">
        <v>370</v>
      </c>
      <c r="B29" s="54">
        <v>1</v>
      </c>
      <c r="C29" s="54">
        <v>1</v>
      </c>
      <c r="D29" s="54">
        <v>0</v>
      </c>
      <c r="E29" s="54">
        <v>0</v>
      </c>
      <c r="F29" s="54">
        <v>1</v>
      </c>
      <c r="G29" s="54">
        <v>0</v>
      </c>
      <c r="H29" s="70">
        <v>7</v>
      </c>
      <c r="I29" s="54">
        <v>8</v>
      </c>
      <c r="J29" s="54">
        <v>2</v>
      </c>
      <c r="K29" s="54">
        <v>2</v>
      </c>
      <c r="L29" s="54">
        <v>1</v>
      </c>
      <c r="M29" s="54">
        <v>5</v>
      </c>
      <c r="N29" s="54">
        <v>1</v>
      </c>
      <c r="O29" s="54">
        <v>29</v>
      </c>
      <c r="P29" s="54">
        <v>27</v>
      </c>
      <c r="Q29" s="55">
        <v>2.57</v>
      </c>
      <c r="R29" s="55">
        <v>1.29</v>
      </c>
      <c r="S29" s="56">
        <v>0.29599999999999999</v>
      </c>
      <c r="T29" s="55">
        <v>10.29</v>
      </c>
      <c r="U29" s="55">
        <v>1.29</v>
      </c>
      <c r="V29" s="55">
        <v>6.43</v>
      </c>
      <c r="W29" s="55">
        <v>5</v>
      </c>
      <c r="Y29" s="124" t="s">
        <v>3</v>
      </c>
      <c r="Z29" s="124" t="s">
        <v>3</v>
      </c>
      <c r="AA29" s="104" t="s">
        <v>127</v>
      </c>
      <c r="AB29" s="104" t="s">
        <v>100</v>
      </c>
    </row>
    <row r="30" spans="1:28" x14ac:dyDescent="0.25">
      <c r="A30" s="49" t="s">
        <v>416</v>
      </c>
      <c r="B30" s="54">
        <v>1</v>
      </c>
      <c r="C30" s="54">
        <v>0</v>
      </c>
      <c r="D30" s="54">
        <v>1</v>
      </c>
      <c r="E30" s="54">
        <v>0</v>
      </c>
      <c r="F30" s="54">
        <v>0</v>
      </c>
      <c r="G30" s="54">
        <v>0</v>
      </c>
      <c r="H30" s="70">
        <v>2</v>
      </c>
      <c r="I30" s="54">
        <v>7</v>
      </c>
      <c r="J30" s="54">
        <v>7</v>
      </c>
      <c r="K30" s="54">
        <v>4</v>
      </c>
      <c r="L30" s="54">
        <v>2</v>
      </c>
      <c r="M30" s="54">
        <v>1</v>
      </c>
      <c r="N30" s="54">
        <v>1</v>
      </c>
      <c r="O30" s="54">
        <v>18</v>
      </c>
      <c r="P30" s="54">
        <v>14</v>
      </c>
      <c r="Q30" s="55">
        <v>18</v>
      </c>
      <c r="R30" s="55">
        <v>4.5</v>
      </c>
      <c r="S30" s="56">
        <v>0.5</v>
      </c>
      <c r="T30" s="55">
        <v>31.5</v>
      </c>
      <c r="U30" s="55">
        <v>9</v>
      </c>
      <c r="V30" s="55">
        <v>4.5</v>
      </c>
      <c r="W30" s="55">
        <v>0.5</v>
      </c>
      <c r="Y30" s="124" t="s">
        <v>9</v>
      </c>
      <c r="Z30" s="124" t="s">
        <v>9</v>
      </c>
      <c r="AA30" s="104" t="s">
        <v>497</v>
      </c>
      <c r="AB30" s="104" t="s">
        <v>102</v>
      </c>
    </row>
    <row r="31" spans="1:28" x14ac:dyDescent="0.25">
      <c r="A31" s="49" t="s">
        <v>417</v>
      </c>
      <c r="B31" s="54">
        <v>1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70">
        <v>2</v>
      </c>
      <c r="I31" s="54">
        <v>4</v>
      </c>
      <c r="J31" s="54">
        <v>3</v>
      </c>
      <c r="K31" s="54">
        <v>1</v>
      </c>
      <c r="L31" s="54">
        <v>1</v>
      </c>
      <c r="M31" s="54">
        <v>2</v>
      </c>
      <c r="N31" s="54">
        <v>1</v>
      </c>
      <c r="O31" s="54">
        <v>14</v>
      </c>
      <c r="P31" s="54">
        <v>11</v>
      </c>
      <c r="Q31" s="55">
        <v>4.5</v>
      </c>
      <c r="R31" s="55">
        <v>2.5</v>
      </c>
      <c r="S31" s="56">
        <v>0.36399999999999999</v>
      </c>
      <c r="T31" s="55">
        <v>18</v>
      </c>
      <c r="U31" s="55">
        <v>4.5</v>
      </c>
      <c r="V31" s="55">
        <v>9</v>
      </c>
      <c r="W31" s="55">
        <v>2</v>
      </c>
      <c r="Y31" s="124" t="s">
        <v>9</v>
      </c>
      <c r="Z31" s="124" t="s">
        <v>9</v>
      </c>
      <c r="AA31" s="104" t="s">
        <v>498</v>
      </c>
      <c r="AB31" s="5" t="s">
        <v>534</v>
      </c>
    </row>
    <row r="32" spans="1:28" x14ac:dyDescent="0.25">
      <c r="A32" s="49" t="s">
        <v>353</v>
      </c>
      <c r="B32" s="54">
        <v>1</v>
      </c>
      <c r="C32" s="54">
        <v>1</v>
      </c>
      <c r="D32" s="54">
        <v>0</v>
      </c>
      <c r="E32" s="54">
        <v>0</v>
      </c>
      <c r="F32" s="54">
        <v>0</v>
      </c>
      <c r="G32" s="54">
        <v>0</v>
      </c>
      <c r="H32" s="70">
        <v>7</v>
      </c>
      <c r="I32" s="54">
        <v>1</v>
      </c>
      <c r="J32" s="54">
        <v>0</v>
      </c>
      <c r="K32" s="54">
        <v>0</v>
      </c>
      <c r="L32" s="54">
        <v>3</v>
      </c>
      <c r="M32" s="54">
        <v>11</v>
      </c>
      <c r="N32" s="54">
        <v>0</v>
      </c>
      <c r="O32" s="54">
        <v>24</v>
      </c>
      <c r="P32" s="54">
        <v>21</v>
      </c>
      <c r="Q32" s="55">
        <v>0</v>
      </c>
      <c r="R32" s="55">
        <v>0.56999999999999995</v>
      </c>
      <c r="S32" s="56">
        <v>4.8000000000000001E-2</v>
      </c>
      <c r="T32" s="55">
        <v>1.29</v>
      </c>
      <c r="U32" s="55">
        <v>3.86</v>
      </c>
      <c r="V32" s="55">
        <v>14.14</v>
      </c>
      <c r="W32" s="55">
        <v>3.67</v>
      </c>
      <c r="Y32" s="124" t="s">
        <v>9</v>
      </c>
      <c r="Z32" s="124" t="s">
        <v>9</v>
      </c>
      <c r="AA32" s="104" t="s">
        <v>103</v>
      </c>
      <c r="AB32" s="104"/>
    </row>
    <row r="33" spans="1:23" x14ac:dyDescent="0.25">
      <c r="B33" s="54"/>
      <c r="C33" s="54"/>
      <c r="D33" s="54"/>
      <c r="E33" s="54"/>
      <c r="F33" s="54"/>
      <c r="G33" s="54"/>
      <c r="H33" s="71"/>
      <c r="I33" s="54"/>
      <c r="J33" s="54"/>
      <c r="K33" s="54"/>
      <c r="L33" s="54"/>
      <c r="M33" s="54"/>
      <c r="N33" s="54"/>
      <c r="O33" s="54"/>
      <c r="P33" s="54"/>
      <c r="Q33" s="55"/>
      <c r="R33" s="55"/>
      <c r="S33" s="56"/>
      <c r="T33" s="55"/>
      <c r="U33" s="55"/>
      <c r="V33" s="55"/>
      <c r="W33" s="55"/>
    </row>
    <row r="34" spans="1:23" ht="13" x14ac:dyDescent="0.3">
      <c r="B34" s="51" t="s">
        <v>1</v>
      </c>
      <c r="C34" s="51" t="s">
        <v>2</v>
      </c>
      <c r="D34" s="51" t="s">
        <v>3</v>
      </c>
      <c r="E34" s="51" t="s">
        <v>4</v>
      </c>
      <c r="F34" s="51" t="s">
        <v>5</v>
      </c>
      <c r="G34" s="51" t="s">
        <v>6</v>
      </c>
      <c r="H34" s="72" t="s">
        <v>7</v>
      </c>
      <c r="I34" s="51" t="s">
        <v>8</v>
      </c>
      <c r="J34" s="51" t="s">
        <v>9</v>
      </c>
      <c r="K34" s="51" t="s">
        <v>10</v>
      </c>
      <c r="L34" s="51" t="s">
        <v>11</v>
      </c>
      <c r="M34" s="51" t="s">
        <v>12</v>
      </c>
      <c r="N34" s="51" t="s">
        <v>13</v>
      </c>
      <c r="O34" s="51" t="s">
        <v>14</v>
      </c>
      <c r="P34" s="51" t="s">
        <v>15</v>
      </c>
      <c r="Q34" s="52" t="s">
        <v>16</v>
      </c>
      <c r="R34" s="52" t="s">
        <v>17</v>
      </c>
      <c r="S34" s="53" t="s">
        <v>18</v>
      </c>
      <c r="T34" s="52" t="s">
        <v>19</v>
      </c>
      <c r="U34" s="52" t="s">
        <v>20</v>
      </c>
      <c r="V34" s="52" t="s">
        <v>21</v>
      </c>
      <c r="W34" s="52" t="s">
        <v>22</v>
      </c>
    </row>
    <row r="35" spans="1:23" ht="13" x14ac:dyDescent="0.3">
      <c r="A35" s="9" t="s">
        <v>24</v>
      </c>
      <c r="B35" s="124">
        <v>45</v>
      </c>
      <c r="C35" s="124">
        <v>20</v>
      </c>
      <c r="D35" s="124">
        <v>25</v>
      </c>
      <c r="E35" s="124">
        <v>3</v>
      </c>
      <c r="F35" s="124">
        <v>13</v>
      </c>
      <c r="G35" s="124">
        <v>0</v>
      </c>
      <c r="H35" s="175">
        <v>346</v>
      </c>
      <c r="I35" s="124">
        <v>418</v>
      </c>
      <c r="J35" s="124">
        <v>295</v>
      </c>
      <c r="K35" s="124">
        <v>216</v>
      </c>
      <c r="L35" s="124">
        <v>201</v>
      </c>
      <c r="M35" s="124">
        <v>266</v>
      </c>
      <c r="N35" s="124">
        <v>43</v>
      </c>
      <c r="O35" s="124">
        <v>1725</v>
      </c>
      <c r="P35" s="124">
        <v>1447</v>
      </c>
      <c r="Q35" s="124">
        <v>5.62</v>
      </c>
      <c r="R35" s="124">
        <v>1.79</v>
      </c>
      <c r="S35" s="124">
        <v>0.28899999999999998</v>
      </c>
      <c r="T35" s="124">
        <v>10.87</v>
      </c>
      <c r="U35" s="124">
        <v>5.23</v>
      </c>
      <c r="V35" s="124">
        <v>6.92</v>
      </c>
      <c r="W35" s="124">
        <v>1.32</v>
      </c>
    </row>
    <row r="36" spans="1:23" x14ac:dyDescent="0.25"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32"/>
  <sheetViews>
    <sheetView workbookViewId="0"/>
  </sheetViews>
  <sheetFormatPr defaultColWidth="9.1796875" defaultRowHeight="14" x14ac:dyDescent="0.3"/>
  <cols>
    <col min="1" max="1" width="24.26953125" style="28" customWidth="1"/>
    <col min="2" max="23" width="7.1796875" style="11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9.1796875" style="28"/>
  </cols>
  <sheetData>
    <row r="1" spans="1:30" ht="15.5" x14ac:dyDescent="0.35">
      <c r="A1" s="17" t="s">
        <v>25</v>
      </c>
    </row>
    <row r="2" spans="1:30" ht="12.75" customHeight="1" x14ac:dyDescent="0.3"/>
    <row r="3" spans="1:30" s="19" customFormat="1" ht="12.75" customHeight="1" x14ac:dyDescent="0.3">
      <c r="A3" s="50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  <c r="L3" s="51" t="s">
        <v>11</v>
      </c>
      <c r="M3" s="51" t="s">
        <v>12</v>
      </c>
      <c r="N3" s="51" t="s">
        <v>13</v>
      </c>
      <c r="O3" s="51" t="s">
        <v>14</v>
      </c>
      <c r="P3" s="51" t="s">
        <v>15</v>
      </c>
      <c r="Q3" s="51" t="s">
        <v>16</v>
      </c>
      <c r="R3" s="51" t="s">
        <v>17</v>
      </c>
      <c r="S3" s="51" t="s">
        <v>18</v>
      </c>
      <c r="T3" s="51" t="s">
        <v>19</v>
      </c>
      <c r="U3" s="51" t="s">
        <v>20</v>
      </c>
      <c r="V3" s="51" t="s">
        <v>21</v>
      </c>
      <c r="W3" s="51" t="s">
        <v>22</v>
      </c>
      <c r="X3" s="49"/>
      <c r="Y3" s="118" t="s">
        <v>93</v>
      </c>
      <c r="Z3" s="118" t="s">
        <v>94</v>
      </c>
      <c r="AA3" s="123" t="s">
        <v>95</v>
      </c>
      <c r="AB3" s="123" t="s">
        <v>96</v>
      </c>
    </row>
    <row r="4" spans="1:30" s="19" customFormat="1" ht="12.75" customHeight="1" x14ac:dyDescent="0.3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49"/>
      <c r="Y4" s="11"/>
      <c r="Z4" s="11"/>
      <c r="AA4" s="6"/>
      <c r="AB4" s="6"/>
    </row>
    <row r="5" spans="1:30" ht="12.75" customHeight="1" x14ac:dyDescent="0.3">
      <c r="A5" s="21" t="s">
        <v>145</v>
      </c>
      <c r="B5" s="11">
        <v>23</v>
      </c>
      <c r="C5" s="11">
        <v>12</v>
      </c>
      <c r="D5" s="11">
        <v>3</v>
      </c>
      <c r="E5" s="11">
        <v>4</v>
      </c>
      <c r="F5" s="11">
        <v>6</v>
      </c>
      <c r="G5" s="11">
        <v>1</v>
      </c>
      <c r="H5" s="29">
        <v>118.66666666666667</v>
      </c>
      <c r="I5" s="11">
        <v>111</v>
      </c>
      <c r="J5" s="11">
        <v>39</v>
      </c>
      <c r="K5" s="11">
        <v>25</v>
      </c>
      <c r="L5" s="11">
        <v>15</v>
      </c>
      <c r="M5" s="11">
        <v>69</v>
      </c>
      <c r="N5" s="11">
        <v>7</v>
      </c>
      <c r="O5" s="11">
        <v>484</v>
      </c>
      <c r="P5" s="11">
        <v>457</v>
      </c>
      <c r="Q5" s="39">
        <v>1.9</v>
      </c>
      <c r="R5" s="39">
        <v>1.06</v>
      </c>
      <c r="S5" s="33">
        <v>0.24299999999999999</v>
      </c>
      <c r="T5" s="39">
        <v>8.42</v>
      </c>
      <c r="U5" s="39">
        <v>1.1399999999999999</v>
      </c>
      <c r="V5" s="39">
        <v>5.23</v>
      </c>
      <c r="W5" s="39">
        <v>4.5999999999999996</v>
      </c>
      <c r="Y5" s="7" t="s">
        <v>9</v>
      </c>
      <c r="Z5" s="7" t="s">
        <v>9</v>
      </c>
      <c r="AA5" s="5" t="s">
        <v>97</v>
      </c>
      <c r="AB5" s="5" t="s">
        <v>98</v>
      </c>
      <c r="AC5" s="5"/>
      <c r="AD5" s="5"/>
    </row>
    <row r="6" spans="1:30" ht="12.75" customHeight="1" x14ac:dyDescent="0.3">
      <c r="A6" s="21" t="s">
        <v>181</v>
      </c>
      <c r="B6" s="11">
        <v>15</v>
      </c>
      <c r="C6" s="11">
        <v>5</v>
      </c>
      <c r="D6" s="11">
        <v>5</v>
      </c>
      <c r="E6" s="11">
        <v>1</v>
      </c>
      <c r="F6" s="11">
        <v>6</v>
      </c>
      <c r="G6" s="11">
        <v>1</v>
      </c>
      <c r="H6" s="29">
        <v>72.666666666666671</v>
      </c>
      <c r="I6" s="11">
        <v>69</v>
      </c>
      <c r="J6" s="11">
        <v>47</v>
      </c>
      <c r="K6" s="11">
        <v>27</v>
      </c>
      <c r="L6" s="11">
        <v>33</v>
      </c>
      <c r="M6" s="11">
        <v>59</v>
      </c>
      <c r="N6" s="11">
        <v>8</v>
      </c>
      <c r="O6" s="11">
        <v>339</v>
      </c>
      <c r="P6" s="11">
        <v>293</v>
      </c>
      <c r="Q6" s="39">
        <v>3.34</v>
      </c>
      <c r="R6" s="39">
        <v>1.4</v>
      </c>
      <c r="S6" s="33">
        <v>0.23499999999999999</v>
      </c>
      <c r="T6" s="39">
        <v>8.5500000000000007</v>
      </c>
      <c r="U6" s="39">
        <v>4.09</v>
      </c>
      <c r="V6" s="39">
        <v>7.31</v>
      </c>
      <c r="W6" s="39">
        <v>1.79</v>
      </c>
      <c r="Y6" s="7" t="s">
        <v>9</v>
      </c>
      <c r="Z6" s="7" t="s">
        <v>9</v>
      </c>
      <c r="AA6" s="5" t="s">
        <v>101</v>
      </c>
      <c r="AB6" s="5" t="s">
        <v>102</v>
      </c>
      <c r="AC6" s="5"/>
      <c r="AD6" s="5"/>
    </row>
    <row r="7" spans="1:30" ht="12.75" customHeight="1" x14ac:dyDescent="0.3">
      <c r="A7" s="21" t="s">
        <v>343</v>
      </c>
      <c r="B7" s="11">
        <v>10</v>
      </c>
      <c r="C7" s="11">
        <v>4</v>
      </c>
      <c r="D7" s="11">
        <v>1</v>
      </c>
      <c r="E7" s="11">
        <v>1</v>
      </c>
      <c r="F7" s="11">
        <v>2</v>
      </c>
      <c r="G7" s="11">
        <v>0</v>
      </c>
      <c r="H7" s="29">
        <v>38</v>
      </c>
      <c r="I7" s="11">
        <v>36</v>
      </c>
      <c r="J7" s="11">
        <v>29</v>
      </c>
      <c r="K7" s="11">
        <v>15</v>
      </c>
      <c r="L7" s="11">
        <v>11</v>
      </c>
      <c r="M7" s="11">
        <v>36</v>
      </c>
      <c r="N7" s="11">
        <v>5</v>
      </c>
      <c r="O7" s="11">
        <v>171</v>
      </c>
      <c r="P7" s="11">
        <v>152</v>
      </c>
      <c r="Q7" s="39">
        <v>3.55</v>
      </c>
      <c r="R7" s="39">
        <v>1.24</v>
      </c>
      <c r="S7" s="33">
        <v>0.23699999999999999</v>
      </c>
      <c r="T7" s="39">
        <v>8.5299999999999994</v>
      </c>
      <c r="U7" s="39">
        <v>2.61</v>
      </c>
      <c r="V7" s="39">
        <v>8.5299999999999994</v>
      </c>
      <c r="W7" s="39">
        <v>3.27</v>
      </c>
      <c r="Y7" s="7" t="s">
        <v>3</v>
      </c>
      <c r="Z7" s="7" t="s">
        <v>9</v>
      </c>
      <c r="AA7" s="5" t="s">
        <v>110</v>
      </c>
      <c r="AB7" s="5" t="s">
        <v>98</v>
      </c>
      <c r="AC7" s="5"/>
      <c r="AD7" s="5"/>
    </row>
    <row r="8" spans="1:30" ht="12.75" customHeight="1" x14ac:dyDescent="0.3">
      <c r="A8" s="21" t="s">
        <v>340</v>
      </c>
      <c r="B8" s="11">
        <v>8</v>
      </c>
      <c r="C8" s="11">
        <v>5</v>
      </c>
      <c r="D8" s="11">
        <v>2</v>
      </c>
      <c r="E8" s="11">
        <v>0</v>
      </c>
      <c r="F8" s="11">
        <v>3</v>
      </c>
      <c r="G8" s="11">
        <v>0</v>
      </c>
      <c r="H8" s="29">
        <v>53</v>
      </c>
      <c r="I8" s="11">
        <v>52</v>
      </c>
      <c r="J8" s="11">
        <v>27</v>
      </c>
      <c r="K8" s="11">
        <v>21</v>
      </c>
      <c r="L8" s="11">
        <v>14</v>
      </c>
      <c r="M8" s="11">
        <v>51</v>
      </c>
      <c r="N8" s="11">
        <v>12</v>
      </c>
      <c r="O8" s="11">
        <v>236</v>
      </c>
      <c r="P8" s="11">
        <v>205</v>
      </c>
      <c r="Q8" s="39">
        <v>3.57</v>
      </c>
      <c r="R8" s="39">
        <v>1.25</v>
      </c>
      <c r="S8" s="33">
        <v>0.254</v>
      </c>
      <c r="T8" s="39">
        <v>8.83</v>
      </c>
      <c r="U8" s="39">
        <v>2.38</v>
      </c>
      <c r="V8" s="39">
        <v>8.66</v>
      </c>
      <c r="W8" s="39">
        <v>3.64</v>
      </c>
      <c r="Y8" s="7" t="s">
        <v>9</v>
      </c>
      <c r="Z8" s="7" t="s">
        <v>9</v>
      </c>
      <c r="AA8" s="5" t="s">
        <v>103</v>
      </c>
      <c r="AB8" s="5" t="s">
        <v>104</v>
      </c>
      <c r="AC8" s="5"/>
      <c r="AD8" s="5"/>
    </row>
    <row r="9" spans="1:30" ht="12.75" customHeight="1" x14ac:dyDescent="0.3">
      <c r="A9" s="21" t="s">
        <v>135</v>
      </c>
      <c r="B9" s="11">
        <v>6</v>
      </c>
      <c r="C9" s="11">
        <v>0</v>
      </c>
      <c r="D9" s="11">
        <v>2</v>
      </c>
      <c r="E9" s="11">
        <v>0</v>
      </c>
      <c r="F9" s="11">
        <v>0</v>
      </c>
      <c r="G9" s="11">
        <v>0</v>
      </c>
      <c r="H9" s="29">
        <v>24</v>
      </c>
      <c r="I9" s="11">
        <v>32</v>
      </c>
      <c r="J9" s="11">
        <v>13</v>
      </c>
      <c r="K9" s="11">
        <v>12</v>
      </c>
      <c r="L9" s="11">
        <v>6</v>
      </c>
      <c r="M9" s="11">
        <v>19</v>
      </c>
      <c r="N9" s="11">
        <v>7</v>
      </c>
      <c r="O9" s="11">
        <v>118</v>
      </c>
      <c r="P9" s="11">
        <v>100</v>
      </c>
      <c r="Q9" s="39">
        <v>4.5</v>
      </c>
      <c r="R9" s="39">
        <v>1.58</v>
      </c>
      <c r="S9" s="33">
        <v>0.32</v>
      </c>
      <c r="T9" s="39">
        <v>12</v>
      </c>
      <c r="U9" s="39">
        <v>2.25</v>
      </c>
      <c r="V9" s="39">
        <v>7.12</v>
      </c>
      <c r="W9" s="39">
        <v>3.17</v>
      </c>
      <c r="Y9" s="7" t="s">
        <v>9</v>
      </c>
      <c r="Z9" s="7" t="s">
        <v>9</v>
      </c>
      <c r="AA9" s="5" t="s">
        <v>99</v>
      </c>
      <c r="AB9" s="5" t="s">
        <v>100</v>
      </c>
      <c r="AC9" s="5"/>
      <c r="AD9" s="5"/>
    </row>
    <row r="10" spans="1:30" ht="12.75" customHeight="1" x14ac:dyDescent="0.3">
      <c r="A10" s="21" t="s">
        <v>358</v>
      </c>
      <c r="B10" s="11">
        <v>5</v>
      </c>
      <c r="C10" s="11">
        <v>3</v>
      </c>
      <c r="D10" s="11">
        <v>0</v>
      </c>
      <c r="E10" s="11">
        <v>0</v>
      </c>
      <c r="F10" s="11">
        <v>1</v>
      </c>
      <c r="G10" s="11">
        <v>1</v>
      </c>
      <c r="H10" s="29">
        <v>24</v>
      </c>
      <c r="I10" s="11">
        <v>19</v>
      </c>
      <c r="J10" s="11">
        <v>6</v>
      </c>
      <c r="K10" s="11">
        <v>6</v>
      </c>
      <c r="L10" s="11">
        <v>4</v>
      </c>
      <c r="M10" s="11">
        <v>23</v>
      </c>
      <c r="N10" s="11">
        <v>1</v>
      </c>
      <c r="O10" s="11">
        <v>94</v>
      </c>
      <c r="P10" s="11">
        <v>87</v>
      </c>
      <c r="Q10" s="39">
        <v>2.25</v>
      </c>
      <c r="R10" s="39">
        <v>0.96</v>
      </c>
      <c r="S10" s="33">
        <v>0.218</v>
      </c>
      <c r="T10" s="39">
        <v>7.12</v>
      </c>
      <c r="U10" s="39">
        <v>1.5</v>
      </c>
      <c r="V10" s="39">
        <v>8.6199999999999992</v>
      </c>
      <c r="W10" s="39">
        <v>5.75</v>
      </c>
      <c r="Y10" s="7" t="s">
        <v>9</v>
      </c>
      <c r="Z10" s="7" t="s">
        <v>9</v>
      </c>
      <c r="AA10" s="5" t="s">
        <v>122</v>
      </c>
      <c r="AB10" s="5" t="s">
        <v>123</v>
      </c>
      <c r="AC10" s="5"/>
      <c r="AD10" s="5"/>
    </row>
    <row r="11" spans="1:30" ht="12.75" customHeight="1" x14ac:dyDescent="0.3">
      <c r="A11" s="21" t="s">
        <v>341</v>
      </c>
      <c r="B11" s="11">
        <v>4</v>
      </c>
      <c r="C11" s="11">
        <v>0</v>
      </c>
      <c r="D11" s="11">
        <v>1</v>
      </c>
      <c r="E11" s="11">
        <v>0</v>
      </c>
      <c r="F11" s="11">
        <v>0</v>
      </c>
      <c r="G11" s="11">
        <v>0</v>
      </c>
      <c r="H11" s="29">
        <v>8</v>
      </c>
      <c r="I11" s="11">
        <v>8</v>
      </c>
      <c r="J11" s="11">
        <v>10</v>
      </c>
      <c r="K11" s="11">
        <v>5</v>
      </c>
      <c r="L11" s="11">
        <v>8</v>
      </c>
      <c r="M11" s="11">
        <v>5</v>
      </c>
      <c r="N11" s="11">
        <v>4</v>
      </c>
      <c r="O11" s="11">
        <v>45</v>
      </c>
      <c r="P11" s="11">
        <v>32</v>
      </c>
      <c r="Q11" s="39">
        <v>5.62</v>
      </c>
      <c r="R11" s="39">
        <v>2</v>
      </c>
      <c r="S11" s="33">
        <v>0.25</v>
      </c>
      <c r="T11" s="39">
        <v>9</v>
      </c>
      <c r="U11" s="39">
        <v>9</v>
      </c>
      <c r="V11" s="39">
        <v>5.62</v>
      </c>
      <c r="W11" s="39">
        <v>0.62</v>
      </c>
      <c r="Y11" s="7" t="s">
        <v>9</v>
      </c>
      <c r="Z11" s="7" t="s">
        <v>9</v>
      </c>
      <c r="AA11" s="5" t="s">
        <v>103</v>
      </c>
      <c r="AB11" s="5" t="s">
        <v>105</v>
      </c>
      <c r="AC11" s="5"/>
      <c r="AD11" s="5"/>
    </row>
    <row r="12" spans="1:30" ht="12.75" customHeight="1" x14ac:dyDescent="0.3">
      <c r="A12" s="21" t="s">
        <v>418</v>
      </c>
      <c r="B12" s="11">
        <v>4</v>
      </c>
      <c r="C12" s="11">
        <v>0</v>
      </c>
      <c r="D12" s="11">
        <v>0</v>
      </c>
      <c r="E12" s="11">
        <v>1</v>
      </c>
      <c r="F12" s="11">
        <v>0</v>
      </c>
      <c r="G12" s="11">
        <v>0</v>
      </c>
      <c r="H12" s="29">
        <v>10.666666666666666</v>
      </c>
      <c r="I12" s="11">
        <v>12</v>
      </c>
      <c r="J12" s="11">
        <v>11</v>
      </c>
      <c r="K12" s="11">
        <v>9</v>
      </c>
      <c r="L12" s="11">
        <v>5</v>
      </c>
      <c r="M12" s="11">
        <v>10</v>
      </c>
      <c r="N12" s="11">
        <v>1</v>
      </c>
      <c r="O12" s="11">
        <v>48</v>
      </c>
      <c r="P12" s="11">
        <v>41</v>
      </c>
      <c r="Q12" s="39">
        <v>7.59</v>
      </c>
      <c r="R12" s="39">
        <v>1.59</v>
      </c>
      <c r="S12" s="33">
        <v>0.29299999999999998</v>
      </c>
      <c r="T12" s="39">
        <v>10.119999999999999</v>
      </c>
      <c r="U12" s="39">
        <v>4.22</v>
      </c>
      <c r="V12" s="39">
        <v>8.44</v>
      </c>
      <c r="W12" s="39">
        <v>2</v>
      </c>
      <c r="Y12" s="7" t="s">
        <v>9</v>
      </c>
      <c r="Z12" s="7" t="s">
        <v>9</v>
      </c>
      <c r="AA12" s="5" t="s">
        <v>97</v>
      </c>
      <c r="AB12" s="5"/>
      <c r="AC12" s="5"/>
      <c r="AD12" s="5"/>
    </row>
    <row r="13" spans="1:30" ht="12.75" customHeight="1" x14ac:dyDescent="0.3">
      <c r="A13" s="21" t="s">
        <v>141</v>
      </c>
      <c r="B13" s="11">
        <v>1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29">
        <v>3</v>
      </c>
      <c r="I13" s="11">
        <v>1</v>
      </c>
      <c r="J13" s="11">
        <v>1</v>
      </c>
      <c r="K13" s="11">
        <v>1</v>
      </c>
      <c r="L13" s="11">
        <v>0</v>
      </c>
      <c r="M13" s="11">
        <v>0</v>
      </c>
      <c r="N13" s="11">
        <v>0</v>
      </c>
      <c r="O13" s="11">
        <v>10</v>
      </c>
      <c r="P13" s="11">
        <v>10</v>
      </c>
      <c r="Q13" s="39">
        <v>3</v>
      </c>
      <c r="R13" s="39">
        <v>0.33</v>
      </c>
      <c r="S13" s="33">
        <v>0.1</v>
      </c>
      <c r="T13" s="39">
        <v>3</v>
      </c>
      <c r="U13" s="39">
        <v>0</v>
      </c>
      <c r="V13" s="39">
        <v>0</v>
      </c>
      <c r="W13" s="39">
        <v>0</v>
      </c>
      <c r="Y13" s="7" t="s">
        <v>9</v>
      </c>
      <c r="Z13" s="7" t="s">
        <v>9</v>
      </c>
      <c r="AA13" s="5" t="s">
        <v>103</v>
      </c>
      <c r="AB13" s="5"/>
      <c r="AC13" s="5"/>
      <c r="AD13" s="5"/>
    </row>
    <row r="14" spans="1:30" ht="12.75" customHeight="1" x14ac:dyDescent="0.3">
      <c r="A14" s="21" t="s">
        <v>344</v>
      </c>
      <c r="B14" s="11">
        <v>1</v>
      </c>
      <c r="C14" s="11">
        <v>1</v>
      </c>
      <c r="D14" s="11">
        <v>0</v>
      </c>
      <c r="E14" s="11">
        <v>0</v>
      </c>
      <c r="F14" s="11">
        <v>1</v>
      </c>
      <c r="G14" s="11">
        <v>0</v>
      </c>
      <c r="H14" s="29">
        <v>9</v>
      </c>
      <c r="I14" s="11">
        <v>7</v>
      </c>
      <c r="J14" s="11">
        <v>2</v>
      </c>
      <c r="K14" s="11">
        <v>1</v>
      </c>
      <c r="L14" s="11">
        <v>0</v>
      </c>
      <c r="M14" s="11">
        <v>5</v>
      </c>
      <c r="N14" s="11">
        <v>0</v>
      </c>
      <c r="O14" s="11">
        <v>35</v>
      </c>
      <c r="P14" s="11">
        <v>35</v>
      </c>
      <c r="Q14" s="39">
        <v>1</v>
      </c>
      <c r="R14" s="39">
        <v>0.78</v>
      </c>
      <c r="S14" s="33">
        <v>0.2</v>
      </c>
      <c r="T14" s="39">
        <v>7</v>
      </c>
      <c r="U14" s="39">
        <v>0</v>
      </c>
      <c r="V14" s="39">
        <v>5</v>
      </c>
      <c r="W14" s="39" t="s">
        <v>23</v>
      </c>
      <c r="Y14" s="7" t="s">
        <v>9</v>
      </c>
      <c r="Z14" s="7" t="s">
        <v>9</v>
      </c>
      <c r="AA14" s="5" t="s">
        <v>111</v>
      </c>
      <c r="AB14" s="5" t="s">
        <v>112</v>
      </c>
      <c r="AC14" s="5"/>
      <c r="AD14" s="5"/>
    </row>
    <row r="15" spans="1:30" ht="12.75" customHeight="1" x14ac:dyDescent="0.3">
      <c r="A15" s="21" t="s">
        <v>419</v>
      </c>
      <c r="B15" s="11">
        <v>1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29">
        <v>1</v>
      </c>
      <c r="I15" s="11">
        <v>3</v>
      </c>
      <c r="J15" s="11">
        <v>3</v>
      </c>
      <c r="K15" s="11">
        <v>2</v>
      </c>
      <c r="L15" s="11">
        <v>0</v>
      </c>
      <c r="M15" s="11">
        <v>0</v>
      </c>
      <c r="N15" s="11">
        <v>0</v>
      </c>
      <c r="O15" s="11">
        <v>7</v>
      </c>
      <c r="P15" s="11">
        <v>7</v>
      </c>
      <c r="Q15" s="39">
        <v>18</v>
      </c>
      <c r="R15" s="39">
        <v>3</v>
      </c>
      <c r="S15" s="33">
        <v>0.42899999999999999</v>
      </c>
      <c r="T15" s="39">
        <v>27</v>
      </c>
      <c r="U15" s="39">
        <v>0</v>
      </c>
      <c r="V15" s="39">
        <v>0</v>
      </c>
      <c r="W15" s="39">
        <v>0</v>
      </c>
      <c r="Y15" s="7" t="s">
        <v>9</v>
      </c>
      <c r="Z15" s="7" t="s">
        <v>9</v>
      </c>
      <c r="AA15" s="5" t="s">
        <v>119</v>
      </c>
      <c r="AB15" s="5"/>
      <c r="AC15" s="5"/>
      <c r="AD15" s="5"/>
    </row>
    <row r="16" spans="1:30" ht="12.75" customHeight="1" x14ac:dyDescent="0.3">
      <c r="A16" s="21" t="s">
        <v>359</v>
      </c>
      <c r="B16" s="11">
        <v>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29">
        <v>1</v>
      </c>
      <c r="I16" s="11">
        <v>1</v>
      </c>
      <c r="J16" s="11">
        <v>0</v>
      </c>
      <c r="K16" s="11">
        <v>0</v>
      </c>
      <c r="L16" s="11">
        <v>0</v>
      </c>
      <c r="M16" s="11">
        <v>0</v>
      </c>
      <c r="N16" s="11">
        <v>1</v>
      </c>
      <c r="O16" s="11">
        <v>5</v>
      </c>
      <c r="P16" s="11">
        <v>4</v>
      </c>
      <c r="Q16" s="39">
        <v>0</v>
      </c>
      <c r="R16" s="39">
        <v>1</v>
      </c>
      <c r="S16" s="33">
        <v>0.25</v>
      </c>
      <c r="T16" s="39">
        <v>9</v>
      </c>
      <c r="U16" s="39">
        <v>0</v>
      </c>
      <c r="V16" s="39">
        <v>0</v>
      </c>
      <c r="W16" s="39">
        <v>0</v>
      </c>
      <c r="Y16" s="7" t="s">
        <v>9</v>
      </c>
      <c r="Z16" s="7" t="s">
        <v>9</v>
      </c>
      <c r="AA16" s="5" t="s">
        <v>117</v>
      </c>
      <c r="AB16" s="5" t="s">
        <v>120</v>
      </c>
      <c r="AC16" s="5"/>
      <c r="AD16" s="5"/>
    </row>
    <row r="17" spans="1:30" ht="12.75" customHeight="1" x14ac:dyDescent="0.3">
      <c r="A17" s="21" t="s">
        <v>420</v>
      </c>
      <c r="B17" s="11">
        <v>1</v>
      </c>
      <c r="C17" s="11">
        <v>0</v>
      </c>
      <c r="D17" s="11">
        <v>1</v>
      </c>
      <c r="E17" s="11">
        <v>0</v>
      </c>
      <c r="F17" s="11">
        <v>0</v>
      </c>
      <c r="G17" s="11">
        <v>0</v>
      </c>
      <c r="H17" s="29">
        <v>5</v>
      </c>
      <c r="I17" s="11">
        <v>9</v>
      </c>
      <c r="J17" s="11">
        <v>2</v>
      </c>
      <c r="K17" s="11">
        <v>2</v>
      </c>
      <c r="L17" s="11">
        <v>0</v>
      </c>
      <c r="M17" s="11">
        <v>0</v>
      </c>
      <c r="N17" s="11">
        <v>0</v>
      </c>
      <c r="O17" s="11">
        <v>24</v>
      </c>
      <c r="P17" s="11">
        <v>23</v>
      </c>
      <c r="Q17" s="39">
        <v>3.6</v>
      </c>
      <c r="R17" s="39">
        <v>1.8</v>
      </c>
      <c r="S17" s="33">
        <v>0.39100000000000001</v>
      </c>
      <c r="T17" s="39">
        <v>16.2</v>
      </c>
      <c r="U17" s="39">
        <v>0</v>
      </c>
      <c r="V17" s="39">
        <v>0</v>
      </c>
      <c r="W17" s="39">
        <v>0</v>
      </c>
      <c r="Y17" s="7" t="s">
        <v>9</v>
      </c>
      <c r="Z17" s="7" t="s">
        <v>9</v>
      </c>
      <c r="AA17" s="5" t="s">
        <v>491</v>
      </c>
      <c r="AB17" s="5"/>
      <c r="AC17" s="5"/>
      <c r="AD17" s="5"/>
    </row>
    <row r="18" spans="1:30" ht="12.75" customHeight="1" x14ac:dyDescent="0.3">
      <c r="A18" s="21"/>
      <c r="H18" s="29"/>
      <c r="Y18" s="7"/>
      <c r="Z18" s="7"/>
      <c r="AA18" s="5"/>
      <c r="AB18" s="5"/>
      <c r="AC18" s="5"/>
      <c r="AD18" s="5"/>
    </row>
    <row r="19" spans="1:30" ht="12.75" customHeight="1" x14ac:dyDescent="0.3">
      <c r="A19" s="21"/>
      <c r="B19" s="51" t="s">
        <v>1</v>
      </c>
      <c r="C19" s="51" t="s">
        <v>2</v>
      </c>
      <c r="D19" s="51" t="s">
        <v>3</v>
      </c>
      <c r="E19" s="51" t="s">
        <v>4</v>
      </c>
      <c r="F19" s="51" t="s">
        <v>5</v>
      </c>
      <c r="G19" s="51" t="s">
        <v>6</v>
      </c>
      <c r="H19" s="72" t="s">
        <v>7</v>
      </c>
      <c r="I19" s="51" t="s">
        <v>8</v>
      </c>
      <c r="J19" s="51" t="s">
        <v>9</v>
      </c>
      <c r="K19" s="51" t="s">
        <v>10</v>
      </c>
      <c r="L19" s="51" t="s">
        <v>11</v>
      </c>
      <c r="M19" s="51" t="s">
        <v>12</v>
      </c>
      <c r="N19" s="51" t="s">
        <v>13</v>
      </c>
      <c r="O19" s="51" t="s">
        <v>14</v>
      </c>
      <c r="P19" s="51" t="s">
        <v>15</v>
      </c>
      <c r="Q19" s="51" t="s">
        <v>16</v>
      </c>
      <c r="R19" s="51" t="s">
        <v>17</v>
      </c>
      <c r="S19" s="51" t="s">
        <v>18</v>
      </c>
      <c r="T19" s="51" t="s">
        <v>19</v>
      </c>
      <c r="U19" s="51" t="s">
        <v>20</v>
      </c>
      <c r="V19" s="51" t="s">
        <v>21</v>
      </c>
      <c r="W19" s="51" t="s">
        <v>22</v>
      </c>
      <c r="Y19" s="7"/>
      <c r="Z19" s="7"/>
      <c r="AA19" s="5"/>
      <c r="AB19" s="5"/>
      <c r="AC19" s="5"/>
      <c r="AD19" s="5"/>
    </row>
    <row r="20" spans="1:30" ht="12.75" customHeight="1" x14ac:dyDescent="0.3">
      <c r="A20" s="9" t="s">
        <v>24</v>
      </c>
      <c r="B20" s="11">
        <v>45</v>
      </c>
      <c r="C20" s="11">
        <v>30</v>
      </c>
      <c r="D20" s="11">
        <v>15</v>
      </c>
      <c r="E20" s="11">
        <v>7</v>
      </c>
      <c r="F20" s="11">
        <v>19</v>
      </c>
      <c r="G20" s="11">
        <v>3</v>
      </c>
      <c r="H20" s="29">
        <v>368</v>
      </c>
      <c r="I20" s="11">
        <v>360</v>
      </c>
      <c r="J20" s="11">
        <v>190</v>
      </c>
      <c r="K20" s="11">
        <v>126</v>
      </c>
      <c r="L20" s="11">
        <v>96</v>
      </c>
      <c r="M20" s="11">
        <v>277</v>
      </c>
      <c r="N20" s="11">
        <v>46</v>
      </c>
      <c r="O20" s="11">
        <v>1616</v>
      </c>
      <c r="P20" s="11">
        <v>1446</v>
      </c>
      <c r="Q20" s="39">
        <v>3.08</v>
      </c>
      <c r="R20" s="39">
        <v>1.24</v>
      </c>
      <c r="S20" s="11">
        <v>0.249</v>
      </c>
      <c r="T20" s="39">
        <v>8.8000000000000007</v>
      </c>
      <c r="U20" s="39">
        <v>2.35</v>
      </c>
      <c r="V20" s="39">
        <v>6.77</v>
      </c>
      <c r="W20" s="39">
        <v>2.89</v>
      </c>
      <c r="Y20" s="7"/>
      <c r="Z20" s="7"/>
      <c r="AA20" s="5"/>
      <c r="AB20" s="5"/>
    </row>
    <row r="21" spans="1:30" x14ac:dyDescent="0.3">
      <c r="Y21" s="7"/>
      <c r="Z21" s="7"/>
      <c r="AA21" s="5"/>
      <c r="AB21" s="5"/>
    </row>
    <row r="22" spans="1:30" x14ac:dyDescent="0.3">
      <c r="Y22" s="7"/>
      <c r="Z22" s="7"/>
      <c r="AA22" s="5"/>
      <c r="AB22" s="5"/>
    </row>
    <row r="23" spans="1:30" x14ac:dyDescent="0.3">
      <c r="Y23" s="7"/>
      <c r="Z23" s="7"/>
      <c r="AA23" s="103"/>
      <c r="AB23" s="5"/>
    </row>
    <row r="24" spans="1:30" x14ac:dyDescent="0.3">
      <c r="Y24" s="7"/>
      <c r="Z24" s="7"/>
      <c r="AA24" s="5"/>
      <c r="AB24" s="5"/>
    </row>
    <row r="25" spans="1:30" x14ac:dyDescent="0.3">
      <c r="Y25" s="7"/>
      <c r="Z25" s="7"/>
      <c r="AA25" s="5"/>
      <c r="AB25" s="5"/>
    </row>
    <row r="26" spans="1:30" x14ac:dyDescent="0.3">
      <c r="Y26" s="7"/>
      <c r="Z26" s="7"/>
      <c r="AA26" s="5"/>
      <c r="AB26" s="5"/>
    </row>
    <row r="27" spans="1:30" x14ac:dyDescent="0.3">
      <c r="Y27" s="7"/>
      <c r="Z27" s="7"/>
      <c r="AA27" s="5"/>
      <c r="AB27" s="5"/>
    </row>
    <row r="28" spans="1:30" x14ac:dyDescent="0.3">
      <c r="Y28" s="7"/>
      <c r="Z28" s="7"/>
      <c r="AA28" s="103"/>
      <c r="AB28" s="103"/>
    </row>
    <row r="32" spans="1:30" x14ac:dyDescent="0.3">
      <c r="B32" s="30"/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32"/>
  <sheetViews>
    <sheetView workbookViewId="0"/>
  </sheetViews>
  <sheetFormatPr defaultColWidth="9.1796875" defaultRowHeight="14.5" x14ac:dyDescent="0.35"/>
  <cols>
    <col min="1" max="1" width="24.26953125" style="61" customWidth="1"/>
    <col min="2" max="23" width="7.1796875" style="61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9.1796875" style="61"/>
  </cols>
  <sheetData>
    <row r="1" spans="1:28" ht="15.5" x14ac:dyDescent="0.35">
      <c r="A1" s="17" t="s">
        <v>37</v>
      </c>
    </row>
    <row r="2" spans="1:28" s="19" customFormat="1" ht="12.5" x14ac:dyDescent="0.25">
      <c r="X2" s="49"/>
      <c r="Y2" s="11"/>
      <c r="Z2" s="11"/>
      <c r="AA2" s="6"/>
      <c r="AB2" s="6"/>
    </row>
    <row r="3" spans="1:28" s="19" customFormat="1" ht="13" x14ac:dyDescent="0.3">
      <c r="A3" s="50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  <c r="L3" s="51" t="s">
        <v>11</v>
      </c>
      <c r="M3" s="51" t="s">
        <v>12</v>
      </c>
      <c r="N3" s="51" t="s">
        <v>13</v>
      </c>
      <c r="O3" s="51" t="s">
        <v>14</v>
      </c>
      <c r="P3" s="51" t="s">
        <v>15</v>
      </c>
      <c r="Q3" s="51" t="s">
        <v>16</v>
      </c>
      <c r="R3" s="51" t="s">
        <v>17</v>
      </c>
      <c r="S3" s="51" t="s">
        <v>18</v>
      </c>
      <c r="T3" s="51" t="s">
        <v>19</v>
      </c>
      <c r="U3" s="51" t="s">
        <v>20</v>
      </c>
      <c r="V3" s="51" t="s">
        <v>21</v>
      </c>
      <c r="W3" s="51" t="s">
        <v>22</v>
      </c>
      <c r="X3" s="49"/>
      <c r="Y3" s="118" t="s">
        <v>93</v>
      </c>
      <c r="Z3" s="118" t="s">
        <v>94</v>
      </c>
      <c r="AA3" s="123" t="s">
        <v>95</v>
      </c>
      <c r="AB3" s="123" t="s">
        <v>96</v>
      </c>
    </row>
    <row r="4" spans="1:28" s="19" customFormat="1" ht="13" x14ac:dyDescent="0.3">
      <c r="A4" s="62"/>
      <c r="B4" s="63"/>
      <c r="C4" s="63"/>
      <c r="D4" s="63"/>
      <c r="E4" s="63"/>
      <c r="F4" s="63"/>
      <c r="G4" s="63"/>
      <c r="H4" s="7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49"/>
      <c r="Y4" s="11"/>
      <c r="Z4" s="11"/>
      <c r="AA4" s="6"/>
      <c r="AB4" s="6"/>
    </row>
    <row r="5" spans="1:28" s="19" customFormat="1" ht="12.5" x14ac:dyDescent="0.25">
      <c r="A5" s="21" t="s">
        <v>181</v>
      </c>
      <c r="B5" s="11">
        <v>18</v>
      </c>
      <c r="C5" s="11">
        <v>4</v>
      </c>
      <c r="D5" s="11">
        <v>3</v>
      </c>
      <c r="E5" s="11">
        <v>3</v>
      </c>
      <c r="F5" s="11">
        <v>3</v>
      </c>
      <c r="G5" s="11">
        <v>1</v>
      </c>
      <c r="H5" s="65">
        <v>76.333333333333329</v>
      </c>
      <c r="I5" s="11">
        <v>75</v>
      </c>
      <c r="J5" s="11">
        <v>35</v>
      </c>
      <c r="K5" s="11">
        <v>28</v>
      </c>
      <c r="L5" s="11">
        <v>26</v>
      </c>
      <c r="M5" s="11">
        <v>52</v>
      </c>
      <c r="N5" s="11">
        <v>9</v>
      </c>
      <c r="O5" s="11">
        <v>341</v>
      </c>
      <c r="P5" s="11">
        <v>294</v>
      </c>
      <c r="Q5" s="39">
        <v>3.3</v>
      </c>
      <c r="R5" s="39">
        <v>1.32</v>
      </c>
      <c r="S5" s="33">
        <v>0.255</v>
      </c>
      <c r="T5" s="39">
        <v>8.84</v>
      </c>
      <c r="U5" s="39">
        <v>3.07</v>
      </c>
      <c r="V5" s="39">
        <v>6.13</v>
      </c>
      <c r="W5" s="39">
        <v>2</v>
      </c>
      <c r="X5" s="49"/>
      <c r="Y5" s="7" t="s">
        <v>9</v>
      </c>
      <c r="Z5" s="7" t="s">
        <v>9</v>
      </c>
      <c r="AA5" s="5" t="s">
        <v>101</v>
      </c>
      <c r="AB5" s="5" t="s">
        <v>102</v>
      </c>
    </row>
    <row r="6" spans="1:28" s="19" customFormat="1" ht="12.5" x14ac:dyDescent="0.25">
      <c r="A6" s="21" t="s">
        <v>145</v>
      </c>
      <c r="B6" s="11">
        <v>17</v>
      </c>
      <c r="C6" s="11">
        <v>11</v>
      </c>
      <c r="D6" s="11">
        <v>3</v>
      </c>
      <c r="E6" s="11">
        <v>0</v>
      </c>
      <c r="F6" s="11">
        <v>10</v>
      </c>
      <c r="G6" s="11">
        <v>3</v>
      </c>
      <c r="H6" s="65">
        <v>118</v>
      </c>
      <c r="I6" s="11">
        <v>89</v>
      </c>
      <c r="J6" s="11">
        <v>32</v>
      </c>
      <c r="K6" s="11">
        <v>20</v>
      </c>
      <c r="L6" s="11">
        <v>22</v>
      </c>
      <c r="M6" s="11">
        <v>92</v>
      </c>
      <c r="N6" s="11">
        <v>4</v>
      </c>
      <c r="O6" s="11">
        <v>473</v>
      </c>
      <c r="P6" s="11">
        <v>436</v>
      </c>
      <c r="Q6" s="39">
        <v>1.53</v>
      </c>
      <c r="R6" s="39">
        <v>0.94</v>
      </c>
      <c r="S6" s="33">
        <v>0.20399999999999999</v>
      </c>
      <c r="T6" s="39">
        <v>6.79</v>
      </c>
      <c r="U6" s="39">
        <v>1.68</v>
      </c>
      <c r="V6" s="39">
        <v>7.02</v>
      </c>
      <c r="W6" s="39">
        <v>4.18</v>
      </c>
      <c r="X6" s="49"/>
      <c r="Y6" s="7" t="s">
        <v>9</v>
      </c>
      <c r="Z6" s="7" t="s">
        <v>9</v>
      </c>
      <c r="AA6" s="5" t="s">
        <v>97</v>
      </c>
      <c r="AB6" s="5" t="s">
        <v>98</v>
      </c>
    </row>
    <row r="7" spans="1:28" s="19" customFormat="1" ht="12.5" x14ac:dyDescent="0.25">
      <c r="A7" s="21" t="s">
        <v>345</v>
      </c>
      <c r="B7" s="11">
        <v>14</v>
      </c>
      <c r="C7" s="11">
        <v>4</v>
      </c>
      <c r="D7" s="11">
        <v>0</v>
      </c>
      <c r="E7" s="11">
        <v>2</v>
      </c>
      <c r="F7" s="11">
        <v>0</v>
      </c>
      <c r="G7" s="11">
        <v>0</v>
      </c>
      <c r="H7" s="65">
        <v>27.666666666666668</v>
      </c>
      <c r="I7" s="11">
        <v>28</v>
      </c>
      <c r="J7" s="11">
        <v>16</v>
      </c>
      <c r="K7" s="11">
        <v>9</v>
      </c>
      <c r="L7" s="11">
        <v>18</v>
      </c>
      <c r="M7" s="11">
        <v>18</v>
      </c>
      <c r="N7" s="11">
        <v>7</v>
      </c>
      <c r="O7" s="11">
        <v>134</v>
      </c>
      <c r="P7" s="11">
        <v>108</v>
      </c>
      <c r="Q7" s="39">
        <v>2.93</v>
      </c>
      <c r="R7" s="39">
        <v>1.66</v>
      </c>
      <c r="S7" s="33">
        <v>0.25900000000000001</v>
      </c>
      <c r="T7" s="39">
        <v>9.11</v>
      </c>
      <c r="U7" s="39">
        <v>5.86</v>
      </c>
      <c r="V7" s="39">
        <v>5.86</v>
      </c>
      <c r="W7" s="39">
        <v>1</v>
      </c>
      <c r="X7" s="49"/>
      <c r="Y7" s="7" t="s">
        <v>9</v>
      </c>
      <c r="Z7" s="7" t="s">
        <v>9</v>
      </c>
      <c r="AA7" s="5" t="s">
        <v>97</v>
      </c>
      <c r="AB7" s="5"/>
    </row>
    <row r="8" spans="1:28" s="19" customFormat="1" ht="12.5" x14ac:dyDescent="0.25">
      <c r="A8" s="21" t="s">
        <v>341</v>
      </c>
      <c r="B8" s="11">
        <v>13</v>
      </c>
      <c r="C8" s="11">
        <v>8</v>
      </c>
      <c r="D8" s="11">
        <v>1</v>
      </c>
      <c r="E8" s="11">
        <v>1</v>
      </c>
      <c r="F8" s="11">
        <v>2</v>
      </c>
      <c r="G8" s="11">
        <v>0</v>
      </c>
      <c r="H8" s="65">
        <v>60.666666666666664</v>
      </c>
      <c r="I8" s="11">
        <v>41</v>
      </c>
      <c r="J8" s="11">
        <v>22</v>
      </c>
      <c r="K8" s="11">
        <v>15</v>
      </c>
      <c r="L8" s="11">
        <v>35</v>
      </c>
      <c r="M8" s="11">
        <v>55</v>
      </c>
      <c r="N8" s="11">
        <v>8</v>
      </c>
      <c r="O8" s="11">
        <v>267</v>
      </c>
      <c r="P8" s="11">
        <v>218</v>
      </c>
      <c r="Q8" s="39">
        <v>2.23</v>
      </c>
      <c r="R8" s="39">
        <v>1.25</v>
      </c>
      <c r="S8" s="33">
        <v>0.188</v>
      </c>
      <c r="T8" s="39">
        <v>6.08</v>
      </c>
      <c r="U8" s="39">
        <v>5.19</v>
      </c>
      <c r="V8" s="39">
        <v>8.16</v>
      </c>
      <c r="W8" s="39">
        <v>1.57</v>
      </c>
      <c r="X8" s="49"/>
      <c r="Y8" s="7" t="s">
        <v>9</v>
      </c>
      <c r="Z8" s="7" t="s">
        <v>9</v>
      </c>
      <c r="AA8" s="5" t="s">
        <v>103</v>
      </c>
      <c r="AB8" s="5" t="s">
        <v>105</v>
      </c>
    </row>
    <row r="9" spans="1:28" s="19" customFormat="1" ht="12.5" x14ac:dyDescent="0.25">
      <c r="A9" s="21" t="s">
        <v>135</v>
      </c>
      <c r="B9" s="11">
        <v>10</v>
      </c>
      <c r="C9" s="11">
        <v>2</v>
      </c>
      <c r="D9" s="11">
        <v>1</v>
      </c>
      <c r="E9" s="11">
        <v>0</v>
      </c>
      <c r="F9" s="11">
        <v>0</v>
      </c>
      <c r="G9" s="11">
        <v>0</v>
      </c>
      <c r="H9" s="65">
        <v>26</v>
      </c>
      <c r="I9" s="11">
        <v>22</v>
      </c>
      <c r="J9" s="11">
        <v>5</v>
      </c>
      <c r="K9" s="11">
        <v>5</v>
      </c>
      <c r="L9" s="11">
        <v>8</v>
      </c>
      <c r="M9" s="11">
        <v>20</v>
      </c>
      <c r="N9" s="11">
        <v>5</v>
      </c>
      <c r="O9" s="11">
        <v>110</v>
      </c>
      <c r="P9" s="11">
        <v>95</v>
      </c>
      <c r="Q9" s="39">
        <v>1.73</v>
      </c>
      <c r="R9" s="39">
        <v>1.1499999999999999</v>
      </c>
      <c r="S9" s="33">
        <v>0.23200000000000001</v>
      </c>
      <c r="T9" s="39">
        <v>7.62</v>
      </c>
      <c r="U9" s="39">
        <v>2.77</v>
      </c>
      <c r="V9" s="39">
        <v>6.92</v>
      </c>
      <c r="W9" s="39">
        <v>2.5</v>
      </c>
      <c r="X9" s="49"/>
      <c r="Y9" s="7" t="s">
        <v>9</v>
      </c>
      <c r="Z9" s="7" t="s">
        <v>9</v>
      </c>
      <c r="AA9" s="5" t="s">
        <v>99</v>
      </c>
      <c r="AB9" s="5" t="s">
        <v>100</v>
      </c>
    </row>
    <row r="10" spans="1:28" s="19" customFormat="1" ht="12.5" x14ac:dyDescent="0.25">
      <c r="A10" s="21" t="s">
        <v>421</v>
      </c>
      <c r="B10" s="11">
        <v>10</v>
      </c>
      <c r="C10" s="11">
        <v>3</v>
      </c>
      <c r="D10" s="11">
        <v>1</v>
      </c>
      <c r="E10" s="11">
        <v>2</v>
      </c>
      <c r="F10" s="11">
        <v>1</v>
      </c>
      <c r="G10" s="11">
        <v>0</v>
      </c>
      <c r="H10" s="65">
        <v>29</v>
      </c>
      <c r="I10" s="11">
        <v>34</v>
      </c>
      <c r="J10" s="11">
        <v>9</v>
      </c>
      <c r="K10" s="11">
        <v>6</v>
      </c>
      <c r="L10" s="11">
        <v>9</v>
      </c>
      <c r="M10" s="11">
        <v>27</v>
      </c>
      <c r="N10" s="11">
        <v>1</v>
      </c>
      <c r="O10" s="11">
        <v>135</v>
      </c>
      <c r="P10" s="11">
        <v>122</v>
      </c>
      <c r="Q10" s="39">
        <v>1.86</v>
      </c>
      <c r="R10" s="39">
        <v>1.48</v>
      </c>
      <c r="S10" s="33">
        <v>0.27900000000000003</v>
      </c>
      <c r="T10" s="39">
        <v>10.55</v>
      </c>
      <c r="U10" s="39">
        <v>2.79</v>
      </c>
      <c r="V10" s="39">
        <v>8.3800000000000008</v>
      </c>
      <c r="W10" s="39">
        <v>3</v>
      </c>
      <c r="X10" s="49"/>
      <c r="Y10" s="7" t="s">
        <v>9</v>
      </c>
      <c r="Z10" s="7" t="s">
        <v>9</v>
      </c>
      <c r="AA10" s="5" t="s">
        <v>489</v>
      </c>
      <c r="AB10" s="5" t="s">
        <v>490</v>
      </c>
    </row>
    <row r="11" spans="1:28" s="19" customFormat="1" ht="12.5" x14ac:dyDescent="0.25">
      <c r="A11" s="21" t="s">
        <v>340</v>
      </c>
      <c r="B11" s="11">
        <v>9</v>
      </c>
      <c r="C11" s="11">
        <v>5</v>
      </c>
      <c r="D11" s="11">
        <v>2</v>
      </c>
      <c r="E11" s="11">
        <v>1</v>
      </c>
      <c r="F11" s="11">
        <v>2</v>
      </c>
      <c r="G11" s="11">
        <v>1</v>
      </c>
      <c r="H11" s="65">
        <v>56</v>
      </c>
      <c r="I11" s="11">
        <v>43</v>
      </c>
      <c r="J11" s="11">
        <v>16</v>
      </c>
      <c r="K11" s="11">
        <v>11</v>
      </c>
      <c r="L11" s="11">
        <v>13</v>
      </c>
      <c r="M11" s="11">
        <v>42</v>
      </c>
      <c r="N11" s="11">
        <v>2</v>
      </c>
      <c r="O11" s="11">
        <v>223</v>
      </c>
      <c r="P11" s="11">
        <v>205</v>
      </c>
      <c r="Q11" s="39">
        <v>1.77</v>
      </c>
      <c r="R11" s="39">
        <v>1</v>
      </c>
      <c r="S11" s="33">
        <v>0.21</v>
      </c>
      <c r="T11" s="39">
        <v>6.91</v>
      </c>
      <c r="U11" s="39">
        <v>2.09</v>
      </c>
      <c r="V11" s="39">
        <v>6.75</v>
      </c>
      <c r="W11" s="39">
        <v>3.23</v>
      </c>
      <c r="X11" s="49"/>
      <c r="Y11" s="7" t="s">
        <v>9</v>
      </c>
      <c r="Z11" s="7" t="s">
        <v>9</v>
      </c>
      <c r="AA11" s="5" t="s">
        <v>103</v>
      </c>
      <c r="AB11" s="5" t="s">
        <v>104</v>
      </c>
    </row>
    <row r="12" spans="1:28" s="19" customFormat="1" ht="12.5" x14ac:dyDescent="0.25">
      <c r="A12" s="21" t="s">
        <v>346</v>
      </c>
      <c r="B12" s="11">
        <v>1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65">
        <v>1</v>
      </c>
      <c r="I12" s="11">
        <v>1</v>
      </c>
      <c r="J12" s="11">
        <v>5</v>
      </c>
      <c r="K12" s="11">
        <v>3</v>
      </c>
      <c r="L12" s="11">
        <v>6</v>
      </c>
      <c r="M12" s="11">
        <v>0</v>
      </c>
      <c r="N12" s="11">
        <v>0</v>
      </c>
      <c r="O12" s="11">
        <v>11</v>
      </c>
      <c r="P12" s="11">
        <v>5</v>
      </c>
      <c r="Q12" s="39">
        <v>27</v>
      </c>
      <c r="R12" s="39">
        <v>7</v>
      </c>
      <c r="S12" s="33">
        <v>0.2</v>
      </c>
      <c r="T12" s="39">
        <v>9</v>
      </c>
      <c r="U12" s="39">
        <v>54</v>
      </c>
      <c r="V12" s="39">
        <v>0</v>
      </c>
      <c r="W12" s="39">
        <v>0</v>
      </c>
      <c r="X12" s="49"/>
      <c r="Y12" s="7" t="s">
        <v>3</v>
      </c>
      <c r="Z12" s="7" t="s">
        <v>9</v>
      </c>
      <c r="AA12" s="5" t="s">
        <v>97</v>
      </c>
      <c r="AB12" s="5" t="s">
        <v>473</v>
      </c>
    </row>
    <row r="13" spans="1:28" s="19" customFormat="1" ht="12.5" x14ac:dyDescent="0.25">
      <c r="A13" s="21" t="s">
        <v>138</v>
      </c>
      <c r="B13" s="11">
        <v>1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65">
        <v>1</v>
      </c>
      <c r="I13" s="11">
        <v>4</v>
      </c>
      <c r="J13" s="11">
        <v>3</v>
      </c>
      <c r="K13" s="11">
        <v>3</v>
      </c>
      <c r="L13" s="11">
        <v>1</v>
      </c>
      <c r="M13" s="11">
        <v>0</v>
      </c>
      <c r="N13" s="11">
        <v>0</v>
      </c>
      <c r="O13" s="11">
        <v>8</v>
      </c>
      <c r="P13" s="11">
        <v>7</v>
      </c>
      <c r="Q13" s="39">
        <v>27</v>
      </c>
      <c r="R13" s="39">
        <v>5</v>
      </c>
      <c r="S13" s="33">
        <v>0.57099999999999995</v>
      </c>
      <c r="T13" s="39">
        <v>36</v>
      </c>
      <c r="U13" s="39">
        <v>9</v>
      </c>
      <c r="V13" s="39">
        <v>0</v>
      </c>
      <c r="W13" s="39">
        <v>0</v>
      </c>
      <c r="X13" s="49"/>
      <c r="Y13" s="7" t="s">
        <v>9</v>
      </c>
      <c r="Z13" s="7" t="s">
        <v>9</v>
      </c>
      <c r="AA13" s="5" t="s">
        <v>97</v>
      </c>
      <c r="AB13" s="5"/>
    </row>
    <row r="14" spans="1:28" s="19" customFormat="1" ht="12.5" x14ac:dyDescent="0.25">
      <c r="A14" s="21" t="s">
        <v>344</v>
      </c>
      <c r="B14" s="11">
        <v>1</v>
      </c>
      <c r="C14" s="11">
        <v>1</v>
      </c>
      <c r="D14" s="11">
        <v>0</v>
      </c>
      <c r="E14" s="11">
        <v>0</v>
      </c>
      <c r="F14" s="11">
        <v>1</v>
      </c>
      <c r="G14" s="11">
        <v>0</v>
      </c>
      <c r="H14" s="65">
        <v>7</v>
      </c>
      <c r="I14" s="11">
        <v>6</v>
      </c>
      <c r="J14" s="11">
        <v>2</v>
      </c>
      <c r="K14" s="11">
        <v>2</v>
      </c>
      <c r="L14" s="11">
        <v>0</v>
      </c>
      <c r="M14" s="11">
        <v>3</v>
      </c>
      <c r="N14" s="11">
        <v>0</v>
      </c>
      <c r="O14" s="11">
        <v>27</v>
      </c>
      <c r="P14" s="11">
        <v>27</v>
      </c>
      <c r="Q14" s="39">
        <v>2.57</v>
      </c>
      <c r="R14" s="39">
        <v>0.86</v>
      </c>
      <c r="S14" s="33">
        <v>0.222</v>
      </c>
      <c r="T14" s="39">
        <v>7.71</v>
      </c>
      <c r="U14" s="39">
        <v>0</v>
      </c>
      <c r="V14" s="39">
        <v>3.86</v>
      </c>
      <c r="W14" s="39" t="s">
        <v>23</v>
      </c>
      <c r="X14" s="49"/>
      <c r="Y14" s="7" t="s">
        <v>9</v>
      </c>
      <c r="Z14" s="7" t="s">
        <v>9</v>
      </c>
      <c r="AA14" s="5" t="s">
        <v>111</v>
      </c>
      <c r="AB14" s="5" t="s">
        <v>112</v>
      </c>
    </row>
    <row r="15" spans="1:28" s="19" customFormat="1" ht="12.5" x14ac:dyDescent="0.25">
      <c r="A15" s="21" t="s">
        <v>360</v>
      </c>
      <c r="B15" s="11">
        <v>1</v>
      </c>
      <c r="C15" s="11">
        <v>0</v>
      </c>
      <c r="D15" s="11">
        <v>1</v>
      </c>
      <c r="E15" s="11">
        <v>0</v>
      </c>
      <c r="F15" s="11">
        <v>0</v>
      </c>
      <c r="G15" s="11">
        <v>0</v>
      </c>
      <c r="H15" s="65">
        <v>5</v>
      </c>
      <c r="I15" s="11">
        <v>11</v>
      </c>
      <c r="J15" s="11">
        <v>8</v>
      </c>
      <c r="K15" s="11">
        <v>7</v>
      </c>
      <c r="L15" s="11">
        <v>3</v>
      </c>
      <c r="M15" s="11">
        <v>4</v>
      </c>
      <c r="N15" s="11">
        <v>0</v>
      </c>
      <c r="O15" s="11">
        <v>29</v>
      </c>
      <c r="P15" s="11">
        <v>26</v>
      </c>
      <c r="Q15" s="39">
        <v>12.6</v>
      </c>
      <c r="R15" s="39">
        <v>2.8</v>
      </c>
      <c r="S15" s="33">
        <v>0.42299999999999999</v>
      </c>
      <c r="T15" s="39">
        <v>19.8</v>
      </c>
      <c r="U15" s="39">
        <v>5.4</v>
      </c>
      <c r="V15" s="39">
        <v>7.2</v>
      </c>
      <c r="W15" s="39">
        <v>1.33</v>
      </c>
      <c r="X15" s="49"/>
      <c r="Y15" s="7" t="s">
        <v>9</v>
      </c>
      <c r="Z15" s="7" t="s">
        <v>9</v>
      </c>
      <c r="AA15" s="5" t="s">
        <v>124</v>
      </c>
      <c r="AB15" s="5" t="s">
        <v>533</v>
      </c>
    </row>
    <row r="16" spans="1:28" s="19" customFormat="1" ht="12.5" x14ac:dyDescent="0.25">
      <c r="A16" s="21" t="s">
        <v>422</v>
      </c>
      <c r="B16" s="11">
        <v>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65">
        <v>3</v>
      </c>
      <c r="I16" s="11">
        <v>0</v>
      </c>
      <c r="J16" s="11">
        <v>0</v>
      </c>
      <c r="K16" s="11">
        <v>0</v>
      </c>
      <c r="L16" s="11">
        <v>1</v>
      </c>
      <c r="M16" s="11">
        <v>1</v>
      </c>
      <c r="N16" s="11">
        <v>0</v>
      </c>
      <c r="O16" s="11">
        <v>10</v>
      </c>
      <c r="P16" s="11">
        <v>9</v>
      </c>
      <c r="Q16" s="39">
        <v>0</v>
      </c>
      <c r="R16" s="39">
        <v>0.33</v>
      </c>
      <c r="S16" s="33">
        <v>0</v>
      </c>
      <c r="T16" s="39">
        <v>0</v>
      </c>
      <c r="U16" s="39">
        <v>3</v>
      </c>
      <c r="V16" s="39">
        <v>3</v>
      </c>
      <c r="W16" s="39">
        <v>1</v>
      </c>
      <c r="X16" s="49"/>
      <c r="Y16" s="7" t="s">
        <v>9</v>
      </c>
      <c r="Z16" s="7" t="s">
        <v>9</v>
      </c>
      <c r="AA16" s="5" t="s">
        <v>115</v>
      </c>
      <c r="AB16" s="5" t="s">
        <v>336</v>
      </c>
    </row>
    <row r="17" spans="1:28" s="19" customFormat="1" ht="12.5" x14ac:dyDescent="0.25">
      <c r="A17" s="21" t="s">
        <v>36</v>
      </c>
      <c r="B17" s="11">
        <v>1</v>
      </c>
      <c r="C17" s="11">
        <v>1</v>
      </c>
      <c r="D17" s="11">
        <v>0</v>
      </c>
      <c r="E17" s="11">
        <v>0</v>
      </c>
      <c r="F17" s="11">
        <v>0</v>
      </c>
      <c r="G17" s="11">
        <v>0</v>
      </c>
      <c r="H17" s="65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39">
        <v>0</v>
      </c>
      <c r="R17" s="39">
        <v>0</v>
      </c>
      <c r="S17" s="33">
        <v>0</v>
      </c>
      <c r="T17" s="39">
        <v>0</v>
      </c>
      <c r="U17" s="39">
        <v>0</v>
      </c>
      <c r="V17" s="39">
        <v>0</v>
      </c>
      <c r="W17" s="39">
        <v>0</v>
      </c>
      <c r="X17" s="49"/>
      <c r="Y17" s="7"/>
      <c r="Z17" s="7"/>
      <c r="AA17" s="5"/>
      <c r="AB17" s="5"/>
    </row>
    <row r="18" spans="1:28" s="19" customFormat="1" ht="12.5" x14ac:dyDescent="0.25">
      <c r="A18" s="21"/>
      <c r="B18" s="11"/>
      <c r="C18" s="11"/>
      <c r="D18" s="11"/>
      <c r="E18" s="11"/>
      <c r="F18" s="11"/>
      <c r="G18" s="11"/>
      <c r="H18" s="29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33"/>
      <c r="T18" s="11"/>
      <c r="U18" s="11"/>
      <c r="V18" s="11"/>
      <c r="W18" s="11"/>
      <c r="X18" s="49"/>
      <c r="Y18" s="7"/>
      <c r="Z18" s="7"/>
      <c r="AA18" s="5"/>
      <c r="AB18" s="5"/>
    </row>
    <row r="19" spans="1:28" s="19" customFormat="1" ht="13" x14ac:dyDescent="0.3">
      <c r="A19" s="21"/>
      <c r="B19" s="51" t="s">
        <v>1</v>
      </c>
      <c r="C19" s="51" t="s">
        <v>2</v>
      </c>
      <c r="D19" s="51" t="s">
        <v>3</v>
      </c>
      <c r="E19" s="51" t="s">
        <v>4</v>
      </c>
      <c r="F19" s="51" t="s">
        <v>5</v>
      </c>
      <c r="G19" s="51" t="s">
        <v>6</v>
      </c>
      <c r="H19" s="72" t="s">
        <v>7</v>
      </c>
      <c r="I19" s="51" t="s">
        <v>8</v>
      </c>
      <c r="J19" s="51" t="s">
        <v>9</v>
      </c>
      <c r="K19" s="51" t="s">
        <v>10</v>
      </c>
      <c r="L19" s="51" t="s">
        <v>11</v>
      </c>
      <c r="M19" s="51" t="s">
        <v>12</v>
      </c>
      <c r="N19" s="51" t="s">
        <v>13</v>
      </c>
      <c r="O19" s="51" t="s">
        <v>14</v>
      </c>
      <c r="P19" s="51" t="s">
        <v>15</v>
      </c>
      <c r="Q19" s="51" t="s">
        <v>16</v>
      </c>
      <c r="R19" s="51" t="s">
        <v>17</v>
      </c>
      <c r="S19" s="53" t="s">
        <v>18</v>
      </c>
      <c r="T19" s="51" t="s">
        <v>19</v>
      </c>
      <c r="U19" s="51" t="s">
        <v>20</v>
      </c>
      <c r="V19" s="51" t="s">
        <v>21</v>
      </c>
      <c r="W19" s="51" t="s">
        <v>22</v>
      </c>
      <c r="X19" s="49"/>
      <c r="Y19" s="7"/>
      <c r="Z19" s="7"/>
      <c r="AA19" s="103"/>
      <c r="AB19" s="103"/>
    </row>
    <row r="20" spans="1:28" s="19" customFormat="1" ht="13" x14ac:dyDescent="0.3">
      <c r="A20" s="9" t="s">
        <v>24</v>
      </c>
      <c r="B20" s="11">
        <v>51</v>
      </c>
      <c r="C20" s="11">
        <v>39</v>
      </c>
      <c r="D20" s="11">
        <v>12</v>
      </c>
      <c r="E20" s="11">
        <v>9</v>
      </c>
      <c r="F20" s="11">
        <v>19</v>
      </c>
      <c r="G20" s="11">
        <v>5</v>
      </c>
      <c r="H20" s="65">
        <v>410.66666666666669</v>
      </c>
      <c r="I20" s="11">
        <v>354</v>
      </c>
      <c r="J20" s="11">
        <v>153</v>
      </c>
      <c r="K20" s="11">
        <v>109</v>
      </c>
      <c r="L20" s="11">
        <v>142</v>
      </c>
      <c r="M20" s="11">
        <v>314</v>
      </c>
      <c r="N20" s="11">
        <v>36</v>
      </c>
      <c r="O20" s="11">
        <v>1768</v>
      </c>
      <c r="P20" s="11">
        <v>1552</v>
      </c>
      <c r="Q20" s="39">
        <v>2.39</v>
      </c>
      <c r="R20" s="39">
        <v>1.21</v>
      </c>
      <c r="S20" s="33">
        <v>0.22800000000000001</v>
      </c>
      <c r="T20" s="39">
        <v>7.76</v>
      </c>
      <c r="U20" s="39">
        <v>3.11</v>
      </c>
      <c r="V20" s="39">
        <v>6.88</v>
      </c>
      <c r="W20" s="39">
        <v>2.21</v>
      </c>
      <c r="X20" s="49"/>
      <c r="Y20" s="7"/>
      <c r="Z20" s="7"/>
      <c r="AA20" s="5"/>
      <c r="AB20" s="5"/>
    </row>
    <row r="21" spans="1:28" s="19" customFormat="1" ht="13" x14ac:dyDescent="0.3">
      <c r="A21" s="9"/>
      <c r="X21" s="49"/>
      <c r="Y21" s="7"/>
      <c r="Z21" s="7"/>
      <c r="AA21" s="5"/>
      <c r="AB21" s="5"/>
    </row>
    <row r="22" spans="1:28" s="19" customFormat="1" ht="12.5" x14ac:dyDescent="0.25">
      <c r="X22" s="49"/>
      <c r="Y22" s="7"/>
      <c r="Z22" s="7"/>
      <c r="AA22" s="5"/>
      <c r="AB22" s="5"/>
    </row>
    <row r="23" spans="1:28" x14ac:dyDescent="0.35">
      <c r="Y23" s="7"/>
      <c r="Z23" s="7"/>
      <c r="AA23" s="103"/>
      <c r="AB23" s="5"/>
    </row>
    <row r="24" spans="1:28" x14ac:dyDescent="0.35">
      <c r="Y24" s="7"/>
      <c r="Z24" s="7"/>
      <c r="AA24" s="5"/>
      <c r="AB24" s="5"/>
    </row>
    <row r="25" spans="1:28" x14ac:dyDescent="0.35">
      <c r="Y25" s="7"/>
      <c r="Z25" s="7"/>
      <c r="AA25" s="5"/>
      <c r="AB25" s="5"/>
    </row>
    <row r="26" spans="1:28" x14ac:dyDescent="0.35">
      <c r="Y26" s="7"/>
      <c r="Z26" s="7"/>
      <c r="AA26" s="5"/>
      <c r="AB26" s="5"/>
    </row>
    <row r="27" spans="1:28" x14ac:dyDescent="0.35">
      <c r="Y27" s="7"/>
      <c r="Z27" s="7"/>
      <c r="AA27" s="5"/>
      <c r="AB27" s="5"/>
    </row>
    <row r="28" spans="1:28" x14ac:dyDescent="0.35">
      <c r="Y28" s="7"/>
      <c r="Z28" s="7"/>
      <c r="AA28" s="103"/>
      <c r="AB28" s="103"/>
    </row>
    <row r="32" spans="1:28" ht="15.5" x14ac:dyDescent="0.35">
      <c r="B32" s="17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31"/>
  <sheetViews>
    <sheetView workbookViewId="0"/>
  </sheetViews>
  <sheetFormatPr defaultColWidth="9.1796875" defaultRowHeight="14" x14ac:dyDescent="0.3"/>
  <cols>
    <col min="1" max="1" width="24.26953125" style="28" customWidth="1"/>
    <col min="2" max="7" width="7.1796875" style="26" customWidth="1"/>
    <col min="8" max="8" width="7.1796875" style="27" customWidth="1"/>
    <col min="9" max="23" width="7.1796875" style="26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9.1796875" style="28"/>
  </cols>
  <sheetData>
    <row r="1" spans="1:28" ht="15.5" x14ac:dyDescent="0.35">
      <c r="A1" s="17" t="s">
        <v>38</v>
      </c>
    </row>
    <row r="3" spans="1:28" s="19" customFormat="1" ht="13" x14ac:dyDescent="0.3">
      <c r="A3" s="18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22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10" t="s">
        <v>16</v>
      </c>
      <c r="R3" s="10" t="s">
        <v>17</v>
      </c>
      <c r="S3" s="10" t="s">
        <v>18</v>
      </c>
      <c r="T3" s="10" t="s">
        <v>19</v>
      </c>
      <c r="U3" s="10" t="s">
        <v>20</v>
      </c>
      <c r="V3" s="10" t="s">
        <v>21</v>
      </c>
      <c r="W3" s="10" t="s">
        <v>22</v>
      </c>
      <c r="X3" s="49"/>
      <c r="Y3" s="118" t="s">
        <v>93</v>
      </c>
      <c r="Z3" s="118" t="s">
        <v>94</v>
      </c>
      <c r="AA3" s="123" t="s">
        <v>95</v>
      </c>
      <c r="AB3" s="123" t="s">
        <v>96</v>
      </c>
    </row>
    <row r="4" spans="1:28" s="19" customFormat="1" ht="13" x14ac:dyDescent="0.3">
      <c r="A4" s="20"/>
      <c r="B4" s="1"/>
      <c r="C4" s="1"/>
      <c r="D4" s="1"/>
      <c r="E4" s="1"/>
      <c r="F4" s="1"/>
      <c r="G4" s="1"/>
      <c r="H4" s="2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49"/>
      <c r="Y4" s="11"/>
      <c r="Z4" s="11"/>
      <c r="AA4" s="6"/>
      <c r="AB4" s="6"/>
    </row>
    <row r="5" spans="1:28" s="19" customFormat="1" ht="12.5" x14ac:dyDescent="0.25">
      <c r="A5" s="19" t="s">
        <v>145</v>
      </c>
      <c r="B5" s="14">
        <v>22</v>
      </c>
      <c r="C5" s="14">
        <v>14</v>
      </c>
      <c r="D5" s="14">
        <v>2</v>
      </c>
      <c r="E5" s="14">
        <v>1</v>
      </c>
      <c r="F5" s="14">
        <v>9</v>
      </c>
      <c r="G5" s="14">
        <v>2</v>
      </c>
      <c r="H5" s="64">
        <v>149.66666666666666</v>
      </c>
      <c r="I5" s="14">
        <v>125</v>
      </c>
      <c r="J5" s="14">
        <v>34</v>
      </c>
      <c r="K5" s="14">
        <v>29</v>
      </c>
      <c r="L5" s="14">
        <v>25</v>
      </c>
      <c r="M5" s="14">
        <v>111</v>
      </c>
      <c r="N5" s="14">
        <v>7</v>
      </c>
      <c r="O5" s="14">
        <v>604</v>
      </c>
      <c r="P5" s="14">
        <v>563</v>
      </c>
      <c r="Q5" s="24">
        <v>1.74</v>
      </c>
      <c r="R5" s="24">
        <v>1</v>
      </c>
      <c r="S5" s="2">
        <v>0.222</v>
      </c>
      <c r="T5" s="24">
        <v>7.52</v>
      </c>
      <c r="U5" s="24">
        <v>1.5</v>
      </c>
      <c r="V5" s="24">
        <v>6.67</v>
      </c>
      <c r="W5" s="24">
        <v>4.4400000000000004</v>
      </c>
      <c r="X5" s="49"/>
      <c r="Y5" s="7" t="s">
        <v>9</v>
      </c>
      <c r="Z5" s="7" t="s">
        <v>9</v>
      </c>
      <c r="AA5" s="5" t="s">
        <v>97</v>
      </c>
      <c r="AB5" s="5" t="s">
        <v>98</v>
      </c>
    </row>
    <row r="6" spans="1:28" s="19" customFormat="1" ht="12.5" x14ac:dyDescent="0.25">
      <c r="A6" s="19" t="s">
        <v>181</v>
      </c>
      <c r="B6" s="14">
        <v>21</v>
      </c>
      <c r="C6" s="14">
        <v>12</v>
      </c>
      <c r="D6" s="14">
        <v>2</v>
      </c>
      <c r="E6" s="14">
        <v>2</v>
      </c>
      <c r="F6" s="14">
        <v>6</v>
      </c>
      <c r="G6" s="14">
        <v>2</v>
      </c>
      <c r="H6" s="64">
        <v>113.33333333333333</v>
      </c>
      <c r="I6" s="14">
        <v>80</v>
      </c>
      <c r="J6" s="14">
        <v>38</v>
      </c>
      <c r="K6" s="14">
        <v>28</v>
      </c>
      <c r="L6" s="14">
        <v>45</v>
      </c>
      <c r="M6" s="14">
        <v>99</v>
      </c>
      <c r="N6" s="14">
        <v>12</v>
      </c>
      <c r="O6" s="14">
        <v>479</v>
      </c>
      <c r="P6" s="14">
        <v>412</v>
      </c>
      <c r="Q6" s="24">
        <v>2.2200000000000002</v>
      </c>
      <c r="R6" s="24">
        <v>1.1000000000000001</v>
      </c>
      <c r="S6" s="2">
        <v>0.19400000000000001</v>
      </c>
      <c r="T6" s="24">
        <v>6.35</v>
      </c>
      <c r="U6" s="24">
        <v>3.57</v>
      </c>
      <c r="V6" s="24">
        <v>7.86</v>
      </c>
      <c r="W6" s="24">
        <v>2.2000000000000002</v>
      </c>
      <c r="X6" s="49"/>
      <c r="Y6" s="7" t="s">
        <v>9</v>
      </c>
      <c r="Z6" s="7" t="s">
        <v>9</v>
      </c>
      <c r="AA6" s="5" t="s">
        <v>101</v>
      </c>
      <c r="AB6" s="5" t="s">
        <v>102</v>
      </c>
    </row>
    <row r="7" spans="1:28" s="19" customFormat="1" ht="12.5" x14ac:dyDescent="0.25">
      <c r="A7" s="19" t="s">
        <v>341</v>
      </c>
      <c r="B7" s="14">
        <v>12</v>
      </c>
      <c r="C7" s="14">
        <v>8</v>
      </c>
      <c r="D7" s="14">
        <v>2</v>
      </c>
      <c r="E7" s="14">
        <v>0</v>
      </c>
      <c r="F7" s="14">
        <v>1</v>
      </c>
      <c r="G7" s="14">
        <v>0</v>
      </c>
      <c r="H7" s="64">
        <v>68</v>
      </c>
      <c r="I7" s="14">
        <v>78</v>
      </c>
      <c r="J7" s="14">
        <v>52</v>
      </c>
      <c r="K7" s="14">
        <v>41</v>
      </c>
      <c r="L7" s="14">
        <v>25</v>
      </c>
      <c r="M7" s="14">
        <v>56</v>
      </c>
      <c r="N7" s="14">
        <v>7</v>
      </c>
      <c r="O7" s="14">
        <v>316</v>
      </c>
      <c r="P7" s="14">
        <v>275</v>
      </c>
      <c r="Q7" s="24">
        <v>5.43</v>
      </c>
      <c r="R7" s="24">
        <v>1.51</v>
      </c>
      <c r="S7" s="2">
        <v>0.28399999999999997</v>
      </c>
      <c r="T7" s="24">
        <v>10.32</v>
      </c>
      <c r="U7" s="24">
        <v>3.31</v>
      </c>
      <c r="V7" s="24">
        <v>7.41</v>
      </c>
      <c r="W7" s="24">
        <v>2.2400000000000002</v>
      </c>
      <c r="X7" s="49"/>
      <c r="Y7" s="7" t="s">
        <v>9</v>
      </c>
      <c r="Z7" s="7" t="s">
        <v>9</v>
      </c>
      <c r="AA7" s="5" t="s">
        <v>103</v>
      </c>
      <c r="AB7" s="5" t="s">
        <v>105</v>
      </c>
    </row>
    <row r="8" spans="1:28" s="19" customFormat="1" ht="12.5" x14ac:dyDescent="0.25">
      <c r="A8" s="19" t="s">
        <v>135</v>
      </c>
      <c r="B8" s="14">
        <v>17</v>
      </c>
      <c r="C8" s="14">
        <v>4</v>
      </c>
      <c r="D8" s="14">
        <v>0</v>
      </c>
      <c r="E8" s="14">
        <v>3</v>
      </c>
      <c r="F8" s="14">
        <v>0</v>
      </c>
      <c r="G8" s="14">
        <v>0</v>
      </c>
      <c r="H8" s="64">
        <v>36.333333333333336</v>
      </c>
      <c r="I8" s="14">
        <v>21</v>
      </c>
      <c r="J8" s="14">
        <v>10</v>
      </c>
      <c r="K8" s="14">
        <v>9</v>
      </c>
      <c r="L8" s="14">
        <v>19</v>
      </c>
      <c r="M8" s="14">
        <v>31</v>
      </c>
      <c r="N8" s="14">
        <v>8</v>
      </c>
      <c r="O8" s="14">
        <v>158</v>
      </c>
      <c r="P8" s="14">
        <v>128</v>
      </c>
      <c r="Q8" s="24">
        <v>2.23</v>
      </c>
      <c r="R8" s="24">
        <v>1.1000000000000001</v>
      </c>
      <c r="S8" s="2">
        <v>0.16400000000000001</v>
      </c>
      <c r="T8" s="24">
        <v>5.2</v>
      </c>
      <c r="U8" s="24">
        <v>4.71</v>
      </c>
      <c r="V8" s="24">
        <v>7.68</v>
      </c>
      <c r="W8" s="24">
        <v>1.63</v>
      </c>
      <c r="X8" s="49"/>
      <c r="Y8" s="7" t="s">
        <v>9</v>
      </c>
      <c r="Z8" s="7" t="s">
        <v>9</v>
      </c>
      <c r="AA8" s="5" t="s">
        <v>99</v>
      </c>
      <c r="AB8" s="5" t="s">
        <v>100</v>
      </c>
    </row>
    <row r="9" spans="1:28" s="19" customFormat="1" ht="12.5" x14ac:dyDescent="0.25">
      <c r="A9" s="19" t="s">
        <v>340</v>
      </c>
      <c r="B9" s="14">
        <v>5</v>
      </c>
      <c r="C9" s="14">
        <v>0</v>
      </c>
      <c r="D9" s="14">
        <v>0</v>
      </c>
      <c r="E9" s="14">
        <v>1</v>
      </c>
      <c r="F9" s="14">
        <v>0</v>
      </c>
      <c r="G9" s="14">
        <v>0</v>
      </c>
      <c r="H9" s="64">
        <v>10</v>
      </c>
      <c r="I9" s="14">
        <v>6</v>
      </c>
      <c r="J9" s="14">
        <v>3</v>
      </c>
      <c r="K9" s="14">
        <v>2</v>
      </c>
      <c r="L9" s="14">
        <v>5</v>
      </c>
      <c r="M9" s="14">
        <v>12</v>
      </c>
      <c r="N9" s="14">
        <v>1</v>
      </c>
      <c r="O9" s="14">
        <v>43</v>
      </c>
      <c r="P9" s="14">
        <v>36</v>
      </c>
      <c r="Q9" s="24">
        <v>1.8</v>
      </c>
      <c r="R9" s="24">
        <v>1.1000000000000001</v>
      </c>
      <c r="S9" s="2">
        <v>0.16700000000000001</v>
      </c>
      <c r="T9" s="24">
        <v>5.4</v>
      </c>
      <c r="U9" s="24">
        <v>4.5</v>
      </c>
      <c r="V9" s="24">
        <v>10.8</v>
      </c>
      <c r="W9" s="24">
        <v>2.4</v>
      </c>
      <c r="X9" s="49"/>
      <c r="Y9" s="7" t="s">
        <v>9</v>
      </c>
      <c r="Z9" s="7" t="s">
        <v>9</v>
      </c>
      <c r="AA9" s="5" t="s">
        <v>103</v>
      </c>
      <c r="AB9" s="5" t="s">
        <v>104</v>
      </c>
    </row>
    <row r="10" spans="1:28" s="19" customFormat="1" ht="12.5" x14ac:dyDescent="0.25">
      <c r="A10" s="19" t="s">
        <v>361</v>
      </c>
      <c r="B10" s="14">
        <v>3</v>
      </c>
      <c r="C10" s="14">
        <v>1</v>
      </c>
      <c r="D10" s="14">
        <v>0</v>
      </c>
      <c r="E10" s="14">
        <v>0</v>
      </c>
      <c r="F10" s="14">
        <v>0</v>
      </c>
      <c r="G10" s="14">
        <v>0</v>
      </c>
      <c r="H10" s="64">
        <v>7.666666666666667</v>
      </c>
      <c r="I10" s="14">
        <v>8</v>
      </c>
      <c r="J10" s="14">
        <v>5</v>
      </c>
      <c r="K10" s="14">
        <v>5</v>
      </c>
      <c r="L10" s="14">
        <v>6</v>
      </c>
      <c r="M10" s="14">
        <v>11</v>
      </c>
      <c r="N10" s="14">
        <v>0</v>
      </c>
      <c r="O10" s="14">
        <v>37</v>
      </c>
      <c r="P10" s="14">
        <v>31</v>
      </c>
      <c r="Q10" s="24">
        <v>5.87</v>
      </c>
      <c r="R10" s="24">
        <v>1.83</v>
      </c>
      <c r="S10" s="2">
        <v>0.25800000000000001</v>
      </c>
      <c r="T10" s="24">
        <v>9.39</v>
      </c>
      <c r="U10" s="24">
        <v>7.04</v>
      </c>
      <c r="V10" s="24">
        <v>12.91</v>
      </c>
      <c r="W10" s="24">
        <v>1.83</v>
      </c>
      <c r="X10" s="49"/>
      <c r="Y10" s="7" t="s">
        <v>9</v>
      </c>
      <c r="Z10" s="7" t="s">
        <v>9</v>
      </c>
      <c r="AA10" s="5" t="s">
        <v>122</v>
      </c>
      <c r="AB10" s="5" t="s">
        <v>123</v>
      </c>
    </row>
    <row r="11" spans="1:28" s="19" customFormat="1" ht="12.5" x14ac:dyDescent="0.25">
      <c r="A11" s="19" t="s">
        <v>344</v>
      </c>
      <c r="B11" s="14">
        <v>1</v>
      </c>
      <c r="C11" s="14">
        <v>1</v>
      </c>
      <c r="D11" s="14">
        <v>0</v>
      </c>
      <c r="E11" s="14">
        <v>0</v>
      </c>
      <c r="F11" s="14">
        <v>1</v>
      </c>
      <c r="G11" s="14">
        <v>0</v>
      </c>
      <c r="H11" s="64">
        <v>7</v>
      </c>
      <c r="I11" s="14">
        <v>6</v>
      </c>
      <c r="J11" s="14">
        <v>4</v>
      </c>
      <c r="K11" s="14">
        <v>2</v>
      </c>
      <c r="L11" s="14">
        <v>0</v>
      </c>
      <c r="M11" s="14">
        <v>6</v>
      </c>
      <c r="N11" s="14">
        <v>0</v>
      </c>
      <c r="O11" s="14">
        <v>27</v>
      </c>
      <c r="P11" s="14">
        <v>26</v>
      </c>
      <c r="Q11" s="24">
        <v>2.57</v>
      </c>
      <c r="R11" s="24">
        <v>0.86</v>
      </c>
      <c r="S11" s="2">
        <v>0.23100000000000001</v>
      </c>
      <c r="T11" s="24">
        <v>7.71</v>
      </c>
      <c r="U11" s="24">
        <v>0</v>
      </c>
      <c r="V11" s="24">
        <v>7.71</v>
      </c>
      <c r="W11" s="24" t="s">
        <v>23</v>
      </c>
      <c r="X11" s="49"/>
      <c r="Y11" s="7" t="s">
        <v>9</v>
      </c>
      <c r="Z11" s="7" t="s">
        <v>9</v>
      </c>
      <c r="AA11" s="5" t="s">
        <v>111</v>
      </c>
      <c r="AB11" s="5" t="s">
        <v>112</v>
      </c>
    </row>
    <row r="12" spans="1:28" s="19" customFormat="1" ht="12.5" x14ac:dyDescent="0.25">
      <c r="A12" s="19" t="s">
        <v>360</v>
      </c>
      <c r="B12" s="14">
        <v>1</v>
      </c>
      <c r="C12" s="14">
        <v>1</v>
      </c>
      <c r="D12" s="14">
        <v>0</v>
      </c>
      <c r="E12" s="14">
        <v>0</v>
      </c>
      <c r="F12" s="14">
        <v>1</v>
      </c>
      <c r="G12" s="14">
        <v>1</v>
      </c>
      <c r="H12" s="64">
        <v>5</v>
      </c>
      <c r="I12" s="14">
        <v>1</v>
      </c>
      <c r="J12" s="14">
        <v>0</v>
      </c>
      <c r="K12" s="14">
        <v>0</v>
      </c>
      <c r="L12" s="14">
        <v>1</v>
      </c>
      <c r="M12" s="14">
        <v>10</v>
      </c>
      <c r="N12" s="14">
        <v>0</v>
      </c>
      <c r="O12" s="14">
        <v>17</v>
      </c>
      <c r="P12" s="14">
        <v>16</v>
      </c>
      <c r="Q12" s="24">
        <v>0</v>
      </c>
      <c r="R12" s="24">
        <v>0.4</v>
      </c>
      <c r="S12" s="2">
        <v>6.2E-2</v>
      </c>
      <c r="T12" s="24">
        <v>1.8</v>
      </c>
      <c r="U12" s="24">
        <v>1.8</v>
      </c>
      <c r="V12" s="24">
        <v>18</v>
      </c>
      <c r="W12" s="24">
        <v>10</v>
      </c>
      <c r="X12" s="49"/>
      <c r="Y12" s="7" t="s">
        <v>9</v>
      </c>
      <c r="Z12" s="7" t="s">
        <v>9</v>
      </c>
      <c r="AA12" s="5" t="s">
        <v>124</v>
      </c>
      <c r="AB12" s="5" t="s">
        <v>533</v>
      </c>
    </row>
    <row r="13" spans="1:28" s="19" customFormat="1" ht="12.5" x14ac:dyDescent="0.25">
      <c r="A13" s="19" t="s">
        <v>346</v>
      </c>
      <c r="B13" s="14">
        <v>3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64">
        <v>3</v>
      </c>
      <c r="I13" s="14">
        <v>1</v>
      </c>
      <c r="J13" s="14">
        <v>1</v>
      </c>
      <c r="K13" s="14">
        <v>0</v>
      </c>
      <c r="L13" s="14">
        <v>2</v>
      </c>
      <c r="M13" s="14">
        <v>4</v>
      </c>
      <c r="N13" s="14">
        <v>1</v>
      </c>
      <c r="O13" s="14">
        <v>12</v>
      </c>
      <c r="P13" s="14">
        <v>9</v>
      </c>
      <c r="Q13" s="24">
        <v>0</v>
      </c>
      <c r="R13" s="24">
        <v>1</v>
      </c>
      <c r="S13" s="2">
        <v>0.111</v>
      </c>
      <c r="T13" s="24">
        <v>3</v>
      </c>
      <c r="U13" s="24">
        <v>6</v>
      </c>
      <c r="V13" s="24">
        <v>12</v>
      </c>
      <c r="W13" s="24">
        <v>2</v>
      </c>
      <c r="X13" s="49"/>
      <c r="Y13" s="7" t="s">
        <v>3</v>
      </c>
      <c r="Z13" s="7" t="s">
        <v>9</v>
      </c>
      <c r="AA13" s="5" t="s">
        <v>97</v>
      </c>
      <c r="AB13" s="5" t="s">
        <v>473</v>
      </c>
    </row>
    <row r="14" spans="1:28" s="19" customFormat="1" ht="12.5" x14ac:dyDescent="0.25">
      <c r="A14" s="19" t="s">
        <v>345</v>
      </c>
      <c r="B14" s="14">
        <v>3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64">
        <v>2.6666666666666665</v>
      </c>
      <c r="I14" s="14">
        <v>0</v>
      </c>
      <c r="J14" s="14">
        <v>0</v>
      </c>
      <c r="K14" s="14">
        <v>0</v>
      </c>
      <c r="L14" s="14">
        <v>2</v>
      </c>
      <c r="M14" s="14">
        <v>4</v>
      </c>
      <c r="N14" s="14">
        <v>1</v>
      </c>
      <c r="O14" s="14">
        <v>11</v>
      </c>
      <c r="P14" s="14">
        <v>8</v>
      </c>
      <c r="Q14" s="24">
        <v>0</v>
      </c>
      <c r="R14" s="24">
        <v>0.75</v>
      </c>
      <c r="S14" s="2">
        <v>0</v>
      </c>
      <c r="T14" s="24">
        <v>0</v>
      </c>
      <c r="U14" s="24">
        <v>6.75</v>
      </c>
      <c r="V14" s="24">
        <v>13.5</v>
      </c>
      <c r="W14" s="24">
        <v>2</v>
      </c>
      <c r="X14" s="49"/>
      <c r="Y14" s="7" t="s">
        <v>9</v>
      </c>
      <c r="Z14" s="7" t="s">
        <v>9</v>
      </c>
      <c r="AA14" s="5" t="s">
        <v>97</v>
      </c>
      <c r="AB14" s="5"/>
    </row>
    <row r="15" spans="1:28" s="19" customFormat="1" ht="12.5" x14ac:dyDescent="0.25">
      <c r="A15" s="19" t="s">
        <v>140</v>
      </c>
      <c r="B15" s="14">
        <v>1</v>
      </c>
      <c r="C15" s="14">
        <v>0</v>
      </c>
      <c r="D15" s="14">
        <v>1</v>
      </c>
      <c r="E15" s="14">
        <v>0</v>
      </c>
      <c r="F15" s="14">
        <v>0</v>
      </c>
      <c r="G15" s="14">
        <v>0</v>
      </c>
      <c r="H15" s="64">
        <v>0.66666666666666663</v>
      </c>
      <c r="I15" s="14">
        <v>3</v>
      </c>
      <c r="J15" s="14">
        <v>3</v>
      </c>
      <c r="K15" s="14">
        <v>3</v>
      </c>
      <c r="L15" s="14">
        <v>1</v>
      </c>
      <c r="M15" s="14">
        <v>0</v>
      </c>
      <c r="N15" s="14">
        <v>1</v>
      </c>
      <c r="O15" s="14">
        <v>7</v>
      </c>
      <c r="P15" s="14">
        <v>5</v>
      </c>
      <c r="Q15" s="24">
        <v>40.5</v>
      </c>
      <c r="R15" s="24">
        <v>6</v>
      </c>
      <c r="S15" s="2">
        <v>0.6</v>
      </c>
      <c r="T15" s="24">
        <v>40.5</v>
      </c>
      <c r="U15" s="24">
        <v>13.5</v>
      </c>
      <c r="V15" s="24">
        <v>0</v>
      </c>
      <c r="W15" s="24">
        <v>0</v>
      </c>
      <c r="X15" s="49"/>
      <c r="Y15" s="7" t="s">
        <v>113</v>
      </c>
      <c r="Z15" s="7" t="s">
        <v>9</v>
      </c>
      <c r="AA15" s="5" t="s">
        <v>97</v>
      </c>
      <c r="AB15" s="5" t="s">
        <v>114</v>
      </c>
    </row>
    <row r="16" spans="1:28" s="19" customFormat="1" ht="12.5" x14ac:dyDescent="0.25">
      <c r="A16" s="19" t="s">
        <v>362</v>
      </c>
      <c r="B16" s="14">
        <v>1</v>
      </c>
      <c r="C16" s="14">
        <v>0</v>
      </c>
      <c r="D16" s="14">
        <v>1</v>
      </c>
      <c r="E16" s="14">
        <v>0</v>
      </c>
      <c r="F16" s="14">
        <v>0</v>
      </c>
      <c r="G16" s="14">
        <v>0</v>
      </c>
      <c r="H16" s="64">
        <v>0</v>
      </c>
      <c r="I16" s="14">
        <v>3</v>
      </c>
      <c r="J16" s="14">
        <v>3</v>
      </c>
      <c r="K16" s="14">
        <v>3</v>
      </c>
      <c r="L16" s="14">
        <v>0</v>
      </c>
      <c r="M16" s="14">
        <v>0</v>
      </c>
      <c r="N16" s="14">
        <v>1</v>
      </c>
      <c r="O16" s="14">
        <v>4</v>
      </c>
      <c r="P16" s="14">
        <v>3</v>
      </c>
      <c r="Q16" s="24" t="s">
        <v>23</v>
      </c>
      <c r="R16" s="24" t="s">
        <v>23</v>
      </c>
      <c r="S16" s="2">
        <v>1</v>
      </c>
      <c r="T16" s="24" t="s">
        <v>23</v>
      </c>
      <c r="U16" s="24">
        <v>0</v>
      </c>
      <c r="V16" s="24">
        <v>0</v>
      </c>
      <c r="W16" s="24">
        <v>0</v>
      </c>
      <c r="X16" s="49"/>
      <c r="Y16" s="7" t="s">
        <v>9</v>
      </c>
      <c r="Z16" s="7" t="s">
        <v>9</v>
      </c>
      <c r="AA16" s="5" t="s">
        <v>124</v>
      </c>
      <c r="AB16" s="5" t="s">
        <v>106</v>
      </c>
    </row>
    <row r="17" spans="1:28" s="19" customFormat="1" ht="12.5" x14ac:dyDescent="0.25">
      <c r="A17" s="21"/>
      <c r="B17" s="14"/>
      <c r="C17" s="14"/>
      <c r="D17" s="14"/>
      <c r="E17" s="14"/>
      <c r="F17" s="14"/>
      <c r="G17" s="14"/>
      <c r="H17" s="15"/>
      <c r="I17" s="14"/>
      <c r="J17" s="14"/>
      <c r="K17" s="14"/>
      <c r="L17" s="14"/>
      <c r="M17" s="14"/>
      <c r="N17" s="14"/>
      <c r="O17" s="14"/>
      <c r="P17" s="14"/>
      <c r="Q17" s="24"/>
      <c r="R17" s="24"/>
      <c r="S17" s="2"/>
      <c r="T17" s="24"/>
      <c r="U17" s="24"/>
      <c r="V17" s="24"/>
      <c r="W17" s="24"/>
      <c r="X17" s="49"/>
      <c r="Y17" s="7"/>
      <c r="Z17" s="7"/>
      <c r="AA17" s="5"/>
      <c r="AB17" s="5"/>
    </row>
    <row r="18" spans="1:28" s="19" customFormat="1" ht="13" x14ac:dyDescent="0.3">
      <c r="A18" s="21"/>
      <c r="B18" s="10" t="s">
        <v>1</v>
      </c>
      <c r="C18" s="10" t="s">
        <v>2</v>
      </c>
      <c r="D18" s="10" t="s">
        <v>3</v>
      </c>
      <c r="E18" s="10" t="s">
        <v>4</v>
      </c>
      <c r="F18" s="10" t="s">
        <v>5</v>
      </c>
      <c r="G18" s="10" t="s">
        <v>6</v>
      </c>
      <c r="H18" s="22" t="s">
        <v>7</v>
      </c>
      <c r="I18" s="10" t="s">
        <v>8</v>
      </c>
      <c r="J18" s="10" t="s">
        <v>9</v>
      </c>
      <c r="K18" s="10" t="s">
        <v>10</v>
      </c>
      <c r="L18" s="10" t="s">
        <v>11</v>
      </c>
      <c r="M18" s="10" t="s">
        <v>12</v>
      </c>
      <c r="N18" s="10" t="s">
        <v>13</v>
      </c>
      <c r="O18" s="10" t="s">
        <v>14</v>
      </c>
      <c r="P18" s="10" t="s">
        <v>15</v>
      </c>
      <c r="Q18" s="25" t="s">
        <v>16</v>
      </c>
      <c r="R18" s="25" t="s">
        <v>17</v>
      </c>
      <c r="S18" s="12" t="s">
        <v>18</v>
      </c>
      <c r="T18" s="25" t="s">
        <v>19</v>
      </c>
      <c r="U18" s="25" t="s">
        <v>20</v>
      </c>
      <c r="V18" s="25" t="s">
        <v>21</v>
      </c>
      <c r="W18" s="25" t="s">
        <v>22</v>
      </c>
      <c r="X18" s="49"/>
      <c r="Y18" s="7"/>
      <c r="Z18" s="7"/>
      <c r="AA18" s="5"/>
      <c r="AB18" s="5"/>
    </row>
    <row r="19" spans="1:28" s="19" customFormat="1" ht="13" x14ac:dyDescent="0.3">
      <c r="A19" s="9" t="s">
        <v>24</v>
      </c>
      <c r="B19" s="14">
        <v>49</v>
      </c>
      <c r="C19" s="14">
        <v>41</v>
      </c>
      <c r="D19" s="14">
        <v>8</v>
      </c>
      <c r="E19" s="14">
        <v>7</v>
      </c>
      <c r="F19" s="14">
        <v>18</v>
      </c>
      <c r="G19" s="14">
        <v>5</v>
      </c>
      <c r="H19" s="15">
        <v>403.33333333333331</v>
      </c>
      <c r="I19" s="14">
        <v>332</v>
      </c>
      <c r="J19" s="14">
        <v>153</v>
      </c>
      <c r="K19" s="14">
        <v>122</v>
      </c>
      <c r="L19" s="14">
        <v>131</v>
      </c>
      <c r="M19" s="14">
        <v>344</v>
      </c>
      <c r="N19" s="14">
        <v>39</v>
      </c>
      <c r="O19" s="14">
        <v>1715</v>
      </c>
      <c r="P19" s="14">
        <v>1512</v>
      </c>
      <c r="Q19" s="24">
        <v>2.72</v>
      </c>
      <c r="R19" s="24">
        <v>1.1499999999999999</v>
      </c>
      <c r="S19" s="2">
        <v>0.22</v>
      </c>
      <c r="T19" s="24">
        <v>7.41</v>
      </c>
      <c r="U19" s="24">
        <v>2.92</v>
      </c>
      <c r="V19" s="24">
        <v>7.68</v>
      </c>
      <c r="W19" s="24">
        <v>2.63</v>
      </c>
      <c r="X19" s="49"/>
      <c r="Y19" s="7"/>
      <c r="Z19" s="7"/>
      <c r="AA19" s="103"/>
      <c r="AB19" s="103"/>
    </row>
    <row r="20" spans="1:28" s="19" customFormat="1" ht="13" x14ac:dyDescent="0.3">
      <c r="A20" s="9"/>
      <c r="B20" s="11"/>
      <c r="C20" s="11"/>
      <c r="D20" s="11"/>
      <c r="E20" s="11"/>
      <c r="F20" s="11"/>
      <c r="G20" s="11"/>
      <c r="H20" s="29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49"/>
      <c r="Y20" s="7"/>
      <c r="Z20" s="7"/>
      <c r="AA20" s="5"/>
      <c r="AB20" s="5"/>
    </row>
    <row r="21" spans="1:28" s="19" customFormat="1" ht="12.5" x14ac:dyDescent="0.25">
      <c r="B21" s="11"/>
      <c r="C21" s="11"/>
      <c r="D21" s="11"/>
      <c r="E21" s="11"/>
      <c r="F21" s="11"/>
      <c r="G21" s="11"/>
      <c r="H21" s="29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49"/>
      <c r="Y21" s="7"/>
      <c r="Z21" s="7"/>
      <c r="AA21" s="5"/>
      <c r="AB21" s="5"/>
    </row>
    <row r="22" spans="1:28" s="19" customFormat="1" ht="12.5" x14ac:dyDescent="0.25">
      <c r="B22" s="11"/>
      <c r="C22" s="11"/>
      <c r="D22" s="11"/>
      <c r="E22" s="11"/>
      <c r="F22" s="11"/>
      <c r="G22" s="11"/>
      <c r="H22" s="29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49"/>
      <c r="Y22" s="7"/>
      <c r="Z22" s="7"/>
      <c r="AA22" s="5"/>
      <c r="AB22" s="5"/>
    </row>
    <row r="23" spans="1:28" x14ac:dyDescent="0.3">
      <c r="Y23" s="7"/>
      <c r="Z23" s="7"/>
      <c r="AA23" s="103"/>
      <c r="AB23" s="5"/>
    </row>
    <row r="24" spans="1:28" x14ac:dyDescent="0.3">
      <c r="Y24" s="7"/>
      <c r="Z24" s="7"/>
      <c r="AA24" s="5"/>
      <c r="AB24" s="5"/>
    </row>
    <row r="25" spans="1:28" x14ac:dyDescent="0.3">
      <c r="Y25" s="7"/>
      <c r="Z25" s="7"/>
      <c r="AA25" s="5"/>
      <c r="AB25" s="5"/>
    </row>
    <row r="26" spans="1:28" x14ac:dyDescent="0.3">
      <c r="Y26" s="7"/>
      <c r="Z26" s="7"/>
      <c r="AA26" s="5"/>
      <c r="AB26" s="5"/>
    </row>
    <row r="27" spans="1:28" x14ac:dyDescent="0.3">
      <c r="Y27" s="7"/>
      <c r="Z27" s="7"/>
      <c r="AA27" s="5"/>
      <c r="AB27" s="5"/>
    </row>
    <row r="28" spans="1:28" x14ac:dyDescent="0.3">
      <c r="Y28" s="7"/>
      <c r="Z28" s="7"/>
      <c r="AA28" s="103"/>
      <c r="AB28" s="103"/>
    </row>
    <row r="31" spans="1:28" ht="15.5" x14ac:dyDescent="0.35">
      <c r="B31" s="16"/>
    </row>
  </sheetData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41"/>
  <sheetViews>
    <sheetView workbookViewId="0"/>
  </sheetViews>
  <sheetFormatPr defaultColWidth="9.1796875" defaultRowHeight="12.5" x14ac:dyDescent="0.25"/>
  <cols>
    <col min="1" max="1" width="24.26953125" style="19" customWidth="1"/>
    <col min="2" max="7" width="7.1796875" style="11" customWidth="1"/>
    <col min="8" max="8" width="7.1796875" style="29" customWidth="1"/>
    <col min="9" max="16" width="7.1796875" style="11" customWidth="1"/>
    <col min="17" max="18" width="7.1796875" style="31" customWidth="1"/>
    <col min="19" max="19" width="7.1796875" style="33" customWidth="1"/>
    <col min="20" max="23" width="7.1796875" style="31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9.1796875" style="19"/>
  </cols>
  <sheetData>
    <row r="1" spans="1:28" ht="15.5" x14ac:dyDescent="0.35">
      <c r="A1" s="17" t="s">
        <v>40</v>
      </c>
    </row>
    <row r="3" spans="1:28" ht="13" x14ac:dyDescent="0.3">
      <c r="A3" s="18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22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25" t="s">
        <v>16</v>
      </c>
      <c r="R3" s="25" t="s">
        <v>17</v>
      </c>
      <c r="S3" s="12" t="s">
        <v>18</v>
      </c>
      <c r="T3" s="25" t="s">
        <v>19</v>
      </c>
      <c r="U3" s="25" t="s">
        <v>20</v>
      </c>
      <c r="V3" s="25" t="s">
        <v>21</v>
      </c>
      <c r="W3" s="25" t="s">
        <v>22</v>
      </c>
      <c r="Y3" s="118" t="s">
        <v>93</v>
      </c>
      <c r="Z3" s="118" t="s">
        <v>94</v>
      </c>
      <c r="AA3" s="123" t="s">
        <v>95</v>
      </c>
      <c r="AB3" s="123" t="s">
        <v>96</v>
      </c>
    </row>
    <row r="4" spans="1:28" ht="13" x14ac:dyDescent="0.3">
      <c r="A4" s="20"/>
      <c r="B4" s="1"/>
      <c r="C4" s="1"/>
      <c r="D4" s="1"/>
      <c r="E4" s="1"/>
      <c r="F4" s="1"/>
      <c r="G4" s="1"/>
      <c r="H4" s="23"/>
      <c r="I4" s="1"/>
      <c r="J4" s="1"/>
      <c r="K4" s="1"/>
      <c r="L4" s="1"/>
      <c r="M4" s="1"/>
      <c r="N4" s="1"/>
      <c r="O4" s="1"/>
      <c r="P4" s="1"/>
      <c r="Q4" s="32"/>
      <c r="R4" s="32"/>
      <c r="S4" s="34"/>
      <c r="T4" s="32"/>
      <c r="U4" s="32"/>
      <c r="V4" s="32"/>
      <c r="W4" s="32"/>
    </row>
    <row r="5" spans="1:28" x14ac:dyDescent="0.25">
      <c r="A5" s="6" t="s">
        <v>145</v>
      </c>
      <c r="B5" s="14">
        <v>20</v>
      </c>
      <c r="C5" s="14">
        <v>13</v>
      </c>
      <c r="D5" s="14">
        <v>4</v>
      </c>
      <c r="E5" s="14">
        <v>1</v>
      </c>
      <c r="F5" s="14">
        <v>13</v>
      </c>
      <c r="G5" s="14">
        <v>2</v>
      </c>
      <c r="H5" s="64">
        <v>149.33333333333334</v>
      </c>
      <c r="I5" s="14">
        <v>116</v>
      </c>
      <c r="J5" s="14">
        <v>55</v>
      </c>
      <c r="K5" s="14">
        <v>23</v>
      </c>
      <c r="L5" s="14">
        <v>23</v>
      </c>
      <c r="M5" s="14">
        <v>103</v>
      </c>
      <c r="N5" s="14">
        <v>8</v>
      </c>
      <c r="O5" s="14">
        <v>611</v>
      </c>
      <c r="P5" s="14">
        <v>562</v>
      </c>
      <c r="Q5" s="24">
        <v>1.39</v>
      </c>
      <c r="R5" s="24">
        <v>0.93</v>
      </c>
      <c r="S5" s="2">
        <v>0.20599999999999999</v>
      </c>
      <c r="T5" s="24">
        <v>6.99</v>
      </c>
      <c r="U5" s="24">
        <v>1.39</v>
      </c>
      <c r="V5" s="24">
        <v>6.21</v>
      </c>
      <c r="W5" s="24">
        <v>4.4800000000000004</v>
      </c>
      <c r="Y5" s="7" t="s">
        <v>9</v>
      </c>
      <c r="Z5" s="7" t="s">
        <v>9</v>
      </c>
      <c r="AA5" s="5" t="s">
        <v>97</v>
      </c>
      <c r="AB5" s="5" t="s">
        <v>98</v>
      </c>
    </row>
    <row r="6" spans="1:28" x14ac:dyDescent="0.25">
      <c r="A6" s="6" t="s">
        <v>181</v>
      </c>
      <c r="B6" s="14">
        <v>18</v>
      </c>
      <c r="C6" s="14">
        <v>9</v>
      </c>
      <c r="D6" s="14">
        <v>2</v>
      </c>
      <c r="E6" s="14">
        <v>0</v>
      </c>
      <c r="F6" s="14">
        <v>1</v>
      </c>
      <c r="G6" s="14">
        <v>0</v>
      </c>
      <c r="H6" s="64">
        <v>70.666666666666671</v>
      </c>
      <c r="I6" s="14">
        <v>71</v>
      </c>
      <c r="J6" s="14">
        <v>43</v>
      </c>
      <c r="K6" s="14">
        <v>33</v>
      </c>
      <c r="L6" s="14">
        <v>39</v>
      </c>
      <c r="M6" s="14">
        <v>48</v>
      </c>
      <c r="N6" s="14">
        <v>5</v>
      </c>
      <c r="O6" s="14">
        <v>330</v>
      </c>
      <c r="P6" s="14">
        <v>278</v>
      </c>
      <c r="Q6" s="24">
        <v>4.2</v>
      </c>
      <c r="R6" s="24">
        <v>1.56</v>
      </c>
      <c r="S6" s="2">
        <v>0.255</v>
      </c>
      <c r="T6" s="24">
        <v>9.0399999999999991</v>
      </c>
      <c r="U6" s="24">
        <v>4.97</v>
      </c>
      <c r="V6" s="24">
        <v>6.11</v>
      </c>
      <c r="W6" s="24">
        <v>1.23</v>
      </c>
      <c r="Y6" s="7" t="s">
        <v>9</v>
      </c>
      <c r="Z6" s="7" t="s">
        <v>9</v>
      </c>
      <c r="AA6" s="5" t="s">
        <v>101</v>
      </c>
      <c r="AB6" s="5" t="s">
        <v>102</v>
      </c>
    </row>
    <row r="7" spans="1:28" x14ac:dyDescent="0.25">
      <c r="A7" s="6" t="s">
        <v>363</v>
      </c>
      <c r="B7" s="14">
        <v>5</v>
      </c>
      <c r="C7" s="14">
        <v>2</v>
      </c>
      <c r="D7" s="14">
        <v>0</v>
      </c>
      <c r="E7" s="14">
        <v>0</v>
      </c>
      <c r="F7" s="14">
        <v>1</v>
      </c>
      <c r="G7" s="14">
        <v>0</v>
      </c>
      <c r="H7" s="64">
        <v>27</v>
      </c>
      <c r="I7" s="14">
        <v>26</v>
      </c>
      <c r="J7" s="14">
        <v>13</v>
      </c>
      <c r="K7" s="14">
        <v>5</v>
      </c>
      <c r="L7" s="14">
        <v>12</v>
      </c>
      <c r="M7" s="14">
        <v>25</v>
      </c>
      <c r="N7" s="14">
        <v>4</v>
      </c>
      <c r="O7" s="14">
        <v>124</v>
      </c>
      <c r="P7" s="14">
        <v>107</v>
      </c>
      <c r="Q7" s="24">
        <v>1.67</v>
      </c>
      <c r="R7" s="24">
        <v>1.41</v>
      </c>
      <c r="S7" s="2">
        <v>0.24299999999999999</v>
      </c>
      <c r="T7" s="24">
        <v>8.67</v>
      </c>
      <c r="U7" s="24">
        <v>4</v>
      </c>
      <c r="V7" s="24">
        <v>8.33</v>
      </c>
      <c r="W7" s="24">
        <v>2.08</v>
      </c>
      <c r="Y7" s="7" t="s">
        <v>9</v>
      </c>
      <c r="Z7" s="7" t="s">
        <v>9</v>
      </c>
      <c r="AA7" s="5" t="s">
        <v>99</v>
      </c>
      <c r="AB7" s="5" t="s">
        <v>125</v>
      </c>
    </row>
    <row r="8" spans="1:28" x14ac:dyDescent="0.25">
      <c r="A8" s="6" t="s">
        <v>341</v>
      </c>
      <c r="B8" s="14">
        <v>5</v>
      </c>
      <c r="C8" s="14">
        <v>1</v>
      </c>
      <c r="D8" s="14">
        <v>2</v>
      </c>
      <c r="E8" s="14">
        <v>0</v>
      </c>
      <c r="F8" s="14">
        <v>0</v>
      </c>
      <c r="G8" s="14">
        <v>0</v>
      </c>
      <c r="H8" s="64">
        <v>20.666666666666668</v>
      </c>
      <c r="I8" s="14">
        <v>21</v>
      </c>
      <c r="J8" s="14">
        <v>18</v>
      </c>
      <c r="K8" s="14">
        <v>13</v>
      </c>
      <c r="L8" s="14">
        <v>11</v>
      </c>
      <c r="M8" s="14">
        <v>12</v>
      </c>
      <c r="N8" s="14">
        <v>3</v>
      </c>
      <c r="O8" s="14">
        <v>94</v>
      </c>
      <c r="P8" s="14">
        <v>78</v>
      </c>
      <c r="Q8" s="24">
        <v>5.66</v>
      </c>
      <c r="R8" s="24">
        <v>1.55</v>
      </c>
      <c r="S8" s="2">
        <v>0.26900000000000002</v>
      </c>
      <c r="T8" s="24">
        <v>9.15</v>
      </c>
      <c r="U8" s="24">
        <v>4.79</v>
      </c>
      <c r="V8" s="24">
        <v>5.23</v>
      </c>
      <c r="W8" s="24">
        <v>1.0900000000000001</v>
      </c>
      <c r="Y8" s="7" t="s">
        <v>9</v>
      </c>
      <c r="Z8" s="7" t="s">
        <v>9</v>
      </c>
      <c r="AA8" s="5" t="s">
        <v>103</v>
      </c>
      <c r="AB8" s="5" t="s">
        <v>105</v>
      </c>
    </row>
    <row r="9" spans="1:28" x14ac:dyDescent="0.25">
      <c r="A9" s="6" t="s">
        <v>339</v>
      </c>
      <c r="B9" s="14">
        <v>2</v>
      </c>
      <c r="C9" s="14">
        <v>1</v>
      </c>
      <c r="D9" s="14">
        <v>1</v>
      </c>
      <c r="E9" s="14">
        <v>0</v>
      </c>
      <c r="F9" s="14">
        <v>1</v>
      </c>
      <c r="G9" s="14">
        <v>0</v>
      </c>
      <c r="H9" s="64">
        <v>15</v>
      </c>
      <c r="I9" s="14">
        <v>15</v>
      </c>
      <c r="J9" s="14">
        <v>8</v>
      </c>
      <c r="K9" s="14">
        <v>6</v>
      </c>
      <c r="L9" s="14">
        <v>9</v>
      </c>
      <c r="M9" s="14">
        <v>7</v>
      </c>
      <c r="N9" s="14">
        <v>2</v>
      </c>
      <c r="O9" s="14">
        <v>69</v>
      </c>
      <c r="P9" s="14">
        <v>57</v>
      </c>
      <c r="Q9" s="24">
        <v>3.6</v>
      </c>
      <c r="R9" s="24">
        <v>1.6</v>
      </c>
      <c r="S9" s="2">
        <v>0.26300000000000001</v>
      </c>
      <c r="T9" s="24">
        <v>9</v>
      </c>
      <c r="U9" s="24">
        <v>5.4</v>
      </c>
      <c r="V9" s="24">
        <v>4.2</v>
      </c>
      <c r="W9" s="24">
        <v>0.78</v>
      </c>
      <c r="Y9" s="7" t="s">
        <v>9</v>
      </c>
      <c r="Z9" s="7" t="s">
        <v>9</v>
      </c>
      <c r="AA9" s="5" t="s">
        <v>107</v>
      </c>
      <c r="AB9" s="5"/>
    </row>
    <row r="10" spans="1:28" x14ac:dyDescent="0.25">
      <c r="A10" s="6" t="s">
        <v>362</v>
      </c>
      <c r="B10" s="14">
        <v>5</v>
      </c>
      <c r="C10" s="14">
        <v>1</v>
      </c>
      <c r="D10" s="14">
        <v>2</v>
      </c>
      <c r="E10" s="14">
        <v>0</v>
      </c>
      <c r="F10" s="14">
        <v>0</v>
      </c>
      <c r="G10" s="14">
        <v>0</v>
      </c>
      <c r="H10" s="64">
        <v>14</v>
      </c>
      <c r="I10" s="14">
        <v>19</v>
      </c>
      <c r="J10" s="14">
        <v>19</v>
      </c>
      <c r="K10" s="14">
        <v>10</v>
      </c>
      <c r="L10" s="14">
        <v>11</v>
      </c>
      <c r="M10" s="14">
        <v>15</v>
      </c>
      <c r="N10" s="14">
        <v>1</v>
      </c>
      <c r="O10" s="14">
        <v>70</v>
      </c>
      <c r="P10" s="14">
        <v>58</v>
      </c>
      <c r="Q10" s="24">
        <v>6.43</v>
      </c>
      <c r="R10" s="24">
        <v>2.14</v>
      </c>
      <c r="S10" s="2">
        <v>0.32800000000000001</v>
      </c>
      <c r="T10" s="24">
        <v>12.21</v>
      </c>
      <c r="U10" s="24">
        <v>7.07</v>
      </c>
      <c r="V10" s="24">
        <v>9.64</v>
      </c>
      <c r="W10" s="24">
        <v>1.36</v>
      </c>
      <c r="Y10" s="7" t="s">
        <v>9</v>
      </c>
      <c r="Z10" s="7" t="s">
        <v>9</v>
      </c>
      <c r="AA10" s="5" t="s">
        <v>124</v>
      </c>
      <c r="AB10" s="5" t="s">
        <v>106</v>
      </c>
    </row>
    <row r="11" spans="1:28" x14ac:dyDescent="0.25">
      <c r="A11" s="6" t="s">
        <v>423</v>
      </c>
      <c r="B11" s="14">
        <v>2</v>
      </c>
      <c r="C11" s="14">
        <v>1</v>
      </c>
      <c r="D11" s="14">
        <v>1</v>
      </c>
      <c r="E11" s="14">
        <v>0</v>
      </c>
      <c r="F11" s="14">
        <v>0</v>
      </c>
      <c r="G11" s="14">
        <v>0</v>
      </c>
      <c r="H11" s="64">
        <v>14</v>
      </c>
      <c r="I11" s="14">
        <v>20</v>
      </c>
      <c r="J11" s="14">
        <v>7</v>
      </c>
      <c r="K11" s="14">
        <v>7</v>
      </c>
      <c r="L11" s="14">
        <v>4</v>
      </c>
      <c r="M11" s="14">
        <v>13</v>
      </c>
      <c r="N11" s="14">
        <v>3</v>
      </c>
      <c r="O11" s="14">
        <v>68</v>
      </c>
      <c r="P11" s="14">
        <v>60</v>
      </c>
      <c r="Q11" s="24">
        <v>4.5</v>
      </c>
      <c r="R11" s="24">
        <v>1.71</v>
      </c>
      <c r="S11" s="2">
        <v>0.33300000000000002</v>
      </c>
      <c r="T11" s="24">
        <v>12.86</v>
      </c>
      <c r="U11" s="24">
        <v>2.57</v>
      </c>
      <c r="V11" s="24">
        <v>8.36</v>
      </c>
      <c r="W11" s="24">
        <v>3.25</v>
      </c>
      <c r="Y11" s="7" t="s">
        <v>9</v>
      </c>
      <c r="Z11" s="7" t="s">
        <v>9</v>
      </c>
      <c r="AA11" s="5" t="s">
        <v>480</v>
      </c>
      <c r="AB11" s="5" t="s">
        <v>100</v>
      </c>
    </row>
    <row r="12" spans="1:28" x14ac:dyDescent="0.25">
      <c r="A12" s="6" t="s">
        <v>135</v>
      </c>
      <c r="B12" s="14">
        <v>4</v>
      </c>
      <c r="C12" s="14">
        <v>1</v>
      </c>
      <c r="D12" s="14">
        <v>0</v>
      </c>
      <c r="E12" s="14">
        <v>1</v>
      </c>
      <c r="F12" s="14">
        <v>0</v>
      </c>
      <c r="G12" s="14">
        <v>0</v>
      </c>
      <c r="H12" s="64">
        <v>13</v>
      </c>
      <c r="I12" s="14">
        <v>3</v>
      </c>
      <c r="J12" s="14">
        <v>0</v>
      </c>
      <c r="K12" s="14">
        <v>0</v>
      </c>
      <c r="L12" s="14">
        <v>4</v>
      </c>
      <c r="M12" s="14">
        <v>11</v>
      </c>
      <c r="N12" s="14">
        <v>1</v>
      </c>
      <c r="O12" s="14">
        <v>49</v>
      </c>
      <c r="P12" s="14">
        <v>43</v>
      </c>
      <c r="Q12" s="24">
        <v>0</v>
      </c>
      <c r="R12" s="24">
        <v>0.54</v>
      </c>
      <c r="S12" s="2">
        <v>7.0000000000000007E-2</v>
      </c>
      <c r="T12" s="24">
        <v>2.08</v>
      </c>
      <c r="U12" s="24">
        <v>2.77</v>
      </c>
      <c r="V12" s="24">
        <v>7.62</v>
      </c>
      <c r="W12" s="24">
        <v>2.75</v>
      </c>
      <c r="Y12" s="7" t="s">
        <v>9</v>
      </c>
      <c r="Z12" s="7" t="s">
        <v>9</v>
      </c>
      <c r="AA12" s="5" t="s">
        <v>99</v>
      </c>
      <c r="AB12" s="5" t="s">
        <v>100</v>
      </c>
    </row>
    <row r="13" spans="1:28" x14ac:dyDescent="0.25">
      <c r="A13" s="6" t="s">
        <v>351</v>
      </c>
      <c r="B13" s="14">
        <v>6</v>
      </c>
      <c r="C13" s="14">
        <v>1</v>
      </c>
      <c r="D13" s="14">
        <v>0</v>
      </c>
      <c r="E13" s="14">
        <v>1</v>
      </c>
      <c r="F13" s="14">
        <v>0</v>
      </c>
      <c r="G13" s="14">
        <v>0</v>
      </c>
      <c r="H13" s="64">
        <v>13</v>
      </c>
      <c r="I13" s="14">
        <v>10</v>
      </c>
      <c r="J13" s="14">
        <v>9</v>
      </c>
      <c r="K13" s="14">
        <v>6</v>
      </c>
      <c r="L13" s="14">
        <v>7</v>
      </c>
      <c r="M13" s="14">
        <v>15</v>
      </c>
      <c r="N13" s="14">
        <v>1</v>
      </c>
      <c r="O13" s="14">
        <v>56</v>
      </c>
      <c r="P13" s="14">
        <v>47</v>
      </c>
      <c r="Q13" s="24">
        <v>4.1500000000000004</v>
      </c>
      <c r="R13" s="24">
        <v>1.31</v>
      </c>
      <c r="S13" s="2">
        <v>0.21299999999999999</v>
      </c>
      <c r="T13" s="24">
        <v>6.92</v>
      </c>
      <c r="U13" s="24">
        <v>4.8499999999999996</v>
      </c>
      <c r="V13" s="24">
        <v>10.38</v>
      </c>
      <c r="W13" s="24">
        <v>2.14</v>
      </c>
      <c r="Y13" s="7" t="s">
        <v>9</v>
      </c>
      <c r="Z13" s="7" t="s">
        <v>9</v>
      </c>
      <c r="AA13" s="103" t="s">
        <v>115</v>
      </c>
      <c r="AB13" s="103" t="s">
        <v>120</v>
      </c>
    </row>
    <row r="14" spans="1:28" x14ac:dyDescent="0.25">
      <c r="A14" s="6" t="s">
        <v>340</v>
      </c>
      <c r="B14" s="14">
        <v>3</v>
      </c>
      <c r="C14" s="14">
        <v>0</v>
      </c>
      <c r="D14" s="14">
        <v>1</v>
      </c>
      <c r="E14" s="14">
        <v>1</v>
      </c>
      <c r="F14" s="14">
        <v>0</v>
      </c>
      <c r="G14" s="14">
        <v>0</v>
      </c>
      <c r="H14" s="64">
        <v>9</v>
      </c>
      <c r="I14" s="14">
        <v>11</v>
      </c>
      <c r="J14" s="14">
        <v>9</v>
      </c>
      <c r="K14" s="14">
        <v>7</v>
      </c>
      <c r="L14" s="14">
        <v>8</v>
      </c>
      <c r="M14" s="14">
        <v>7</v>
      </c>
      <c r="N14" s="14">
        <v>1</v>
      </c>
      <c r="O14" s="14">
        <v>47</v>
      </c>
      <c r="P14" s="14">
        <v>38</v>
      </c>
      <c r="Q14" s="24">
        <v>7</v>
      </c>
      <c r="R14" s="24">
        <v>2.11</v>
      </c>
      <c r="S14" s="2">
        <v>0.28899999999999998</v>
      </c>
      <c r="T14" s="24">
        <v>11</v>
      </c>
      <c r="U14" s="24">
        <v>8</v>
      </c>
      <c r="V14" s="24">
        <v>7</v>
      </c>
      <c r="W14" s="24">
        <v>0.88</v>
      </c>
      <c r="Y14" s="7" t="s">
        <v>9</v>
      </c>
      <c r="Z14" s="7" t="s">
        <v>9</v>
      </c>
      <c r="AA14" s="5" t="s">
        <v>103</v>
      </c>
      <c r="AB14" s="5" t="s">
        <v>104</v>
      </c>
    </row>
    <row r="15" spans="1:28" x14ac:dyDescent="0.25">
      <c r="A15" s="6" t="s">
        <v>424</v>
      </c>
      <c r="B15" s="14">
        <v>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64">
        <v>6</v>
      </c>
      <c r="I15" s="14">
        <v>5</v>
      </c>
      <c r="J15" s="14">
        <v>5</v>
      </c>
      <c r="K15" s="14">
        <v>2</v>
      </c>
      <c r="L15" s="14">
        <v>2</v>
      </c>
      <c r="M15" s="14">
        <v>5</v>
      </c>
      <c r="N15" s="14">
        <v>1</v>
      </c>
      <c r="O15" s="14">
        <v>27</v>
      </c>
      <c r="P15" s="14">
        <v>21</v>
      </c>
      <c r="Q15" s="24">
        <v>3</v>
      </c>
      <c r="R15" s="24">
        <v>1.17</v>
      </c>
      <c r="S15" s="2">
        <v>0.23799999999999999</v>
      </c>
      <c r="T15" s="24">
        <v>7.5</v>
      </c>
      <c r="U15" s="24">
        <v>3</v>
      </c>
      <c r="V15" s="24">
        <v>7.5</v>
      </c>
      <c r="W15" s="24">
        <v>2.5</v>
      </c>
      <c r="Y15" s="7" t="s">
        <v>9</v>
      </c>
      <c r="Z15" s="7" t="s">
        <v>9</v>
      </c>
      <c r="AA15" s="5" t="s">
        <v>122</v>
      </c>
      <c r="AB15" s="5"/>
    </row>
    <row r="16" spans="1:28" x14ac:dyDescent="0.25">
      <c r="A16" s="6" t="s">
        <v>347</v>
      </c>
      <c r="B16" s="14">
        <v>1</v>
      </c>
      <c r="C16" s="14">
        <v>0</v>
      </c>
      <c r="D16" s="14">
        <v>1</v>
      </c>
      <c r="E16" s="14">
        <v>0</v>
      </c>
      <c r="F16" s="14">
        <v>0</v>
      </c>
      <c r="G16" s="14">
        <v>0</v>
      </c>
      <c r="H16" s="64">
        <v>5.666666666666667</v>
      </c>
      <c r="I16" s="14">
        <v>10</v>
      </c>
      <c r="J16" s="14">
        <v>10</v>
      </c>
      <c r="K16" s="14">
        <v>3</v>
      </c>
      <c r="L16" s="14">
        <v>1</v>
      </c>
      <c r="M16" s="14">
        <v>2</v>
      </c>
      <c r="N16" s="14">
        <v>0</v>
      </c>
      <c r="O16" s="14">
        <v>33</v>
      </c>
      <c r="P16" s="14">
        <v>31</v>
      </c>
      <c r="Q16" s="24">
        <v>4.76</v>
      </c>
      <c r="R16" s="24">
        <v>1.94</v>
      </c>
      <c r="S16" s="2">
        <v>0.32300000000000001</v>
      </c>
      <c r="T16" s="24">
        <v>15.88</v>
      </c>
      <c r="U16" s="24">
        <v>1.59</v>
      </c>
      <c r="V16" s="24">
        <v>3.18</v>
      </c>
      <c r="W16" s="24">
        <v>2</v>
      </c>
      <c r="Y16" s="7" t="s">
        <v>3</v>
      </c>
      <c r="Z16" s="7" t="s">
        <v>9</v>
      </c>
      <c r="AA16" s="5" t="s">
        <v>97</v>
      </c>
      <c r="AB16" s="5" t="s">
        <v>472</v>
      </c>
    </row>
    <row r="17" spans="1:28" x14ac:dyDescent="0.25">
      <c r="A17" s="6" t="s">
        <v>425</v>
      </c>
      <c r="B17" s="14">
        <v>1</v>
      </c>
      <c r="C17" s="14">
        <v>0</v>
      </c>
      <c r="D17" s="14">
        <v>1</v>
      </c>
      <c r="E17" s="14">
        <v>0</v>
      </c>
      <c r="F17" s="14">
        <v>0</v>
      </c>
      <c r="G17" s="14">
        <v>0</v>
      </c>
      <c r="H17" s="64">
        <v>5</v>
      </c>
      <c r="I17" s="14">
        <v>8</v>
      </c>
      <c r="J17" s="14">
        <v>5</v>
      </c>
      <c r="K17" s="14">
        <v>5</v>
      </c>
      <c r="L17" s="14">
        <v>1</v>
      </c>
      <c r="M17" s="14">
        <v>2</v>
      </c>
      <c r="N17" s="14">
        <v>0</v>
      </c>
      <c r="O17" s="14">
        <v>24</v>
      </c>
      <c r="P17" s="14">
        <v>22</v>
      </c>
      <c r="Q17" s="24">
        <v>9</v>
      </c>
      <c r="R17" s="24">
        <v>1.8</v>
      </c>
      <c r="S17" s="2">
        <v>0.36399999999999999</v>
      </c>
      <c r="T17" s="24">
        <v>14.4</v>
      </c>
      <c r="U17" s="24">
        <v>1.8</v>
      </c>
      <c r="V17" s="24">
        <v>3.6</v>
      </c>
      <c r="W17" s="24">
        <v>2</v>
      </c>
      <c r="Y17" s="7" t="s">
        <v>9</v>
      </c>
      <c r="Z17" s="7" t="s">
        <v>9</v>
      </c>
      <c r="AA17" s="5" t="s">
        <v>487</v>
      </c>
      <c r="AB17" s="5" t="s">
        <v>100</v>
      </c>
    </row>
    <row r="18" spans="1:28" x14ac:dyDescent="0.25">
      <c r="A18" s="6" t="s">
        <v>364</v>
      </c>
      <c r="B18" s="14">
        <v>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64">
        <v>3.3333333333333335</v>
      </c>
      <c r="I18" s="14">
        <v>3</v>
      </c>
      <c r="J18" s="14">
        <v>3</v>
      </c>
      <c r="K18" s="14">
        <v>2</v>
      </c>
      <c r="L18" s="14">
        <v>1</v>
      </c>
      <c r="M18" s="14">
        <v>1</v>
      </c>
      <c r="N18" s="14">
        <v>0</v>
      </c>
      <c r="O18" s="14">
        <v>16</v>
      </c>
      <c r="P18" s="14">
        <v>14</v>
      </c>
      <c r="Q18" s="24">
        <v>5.4</v>
      </c>
      <c r="R18" s="24">
        <v>1.2</v>
      </c>
      <c r="S18" s="2">
        <v>0.214</v>
      </c>
      <c r="T18" s="24">
        <v>8.1</v>
      </c>
      <c r="U18" s="24">
        <v>2.7</v>
      </c>
      <c r="V18" s="24">
        <v>2.7</v>
      </c>
      <c r="W18" s="24">
        <v>1</v>
      </c>
      <c r="Y18" s="7" t="s">
        <v>9</v>
      </c>
      <c r="Z18" s="7" t="s">
        <v>9</v>
      </c>
      <c r="AA18" s="5" t="s">
        <v>126</v>
      </c>
      <c r="AB18" s="5" t="s">
        <v>98</v>
      </c>
    </row>
    <row r="19" spans="1:28" x14ac:dyDescent="0.25">
      <c r="A19" s="6" t="s">
        <v>141</v>
      </c>
      <c r="B19" s="14">
        <v>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64">
        <v>3</v>
      </c>
      <c r="I19" s="14">
        <v>5</v>
      </c>
      <c r="J19" s="14">
        <v>2</v>
      </c>
      <c r="K19" s="14">
        <v>2</v>
      </c>
      <c r="L19" s="14">
        <v>1</v>
      </c>
      <c r="M19" s="14">
        <v>3</v>
      </c>
      <c r="N19" s="14">
        <v>0</v>
      </c>
      <c r="O19" s="14">
        <v>16</v>
      </c>
      <c r="P19" s="14">
        <v>15</v>
      </c>
      <c r="Q19" s="24">
        <v>6</v>
      </c>
      <c r="R19" s="24">
        <v>2</v>
      </c>
      <c r="S19" s="2">
        <v>0.33300000000000002</v>
      </c>
      <c r="T19" s="24">
        <v>15</v>
      </c>
      <c r="U19" s="24">
        <v>3</v>
      </c>
      <c r="V19" s="24">
        <v>9</v>
      </c>
      <c r="W19" s="24">
        <v>3</v>
      </c>
      <c r="Y19" s="7" t="s">
        <v>9</v>
      </c>
      <c r="Z19" s="7" t="s">
        <v>9</v>
      </c>
      <c r="AA19" s="103" t="s">
        <v>103</v>
      </c>
      <c r="AB19" s="103"/>
    </row>
    <row r="20" spans="1:28" x14ac:dyDescent="0.25">
      <c r="A20" s="6" t="s">
        <v>365</v>
      </c>
      <c r="B20" s="14">
        <v>1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64">
        <v>3</v>
      </c>
      <c r="I20" s="14">
        <v>2</v>
      </c>
      <c r="J20" s="14">
        <v>0</v>
      </c>
      <c r="K20" s="14">
        <v>0</v>
      </c>
      <c r="L20" s="14">
        <v>0</v>
      </c>
      <c r="M20" s="14">
        <v>6</v>
      </c>
      <c r="N20" s="14">
        <v>0</v>
      </c>
      <c r="O20" s="14">
        <v>11</v>
      </c>
      <c r="P20" s="14">
        <v>11</v>
      </c>
      <c r="Q20" s="24">
        <v>0</v>
      </c>
      <c r="R20" s="24">
        <v>0.67</v>
      </c>
      <c r="S20" s="2">
        <v>0.182</v>
      </c>
      <c r="T20" s="24">
        <v>6</v>
      </c>
      <c r="U20" s="24">
        <v>0</v>
      </c>
      <c r="V20" s="24">
        <v>18</v>
      </c>
      <c r="W20" s="24" t="s">
        <v>23</v>
      </c>
      <c r="Y20" s="7" t="s">
        <v>9</v>
      </c>
      <c r="Z20" s="7" t="s">
        <v>9</v>
      </c>
      <c r="AA20" s="5" t="s">
        <v>115</v>
      </c>
      <c r="AB20" s="5"/>
    </row>
    <row r="21" spans="1:28" x14ac:dyDescent="0.25">
      <c r="A21" s="6" t="s">
        <v>366</v>
      </c>
      <c r="B21" s="14">
        <v>1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64">
        <v>2</v>
      </c>
      <c r="I21" s="14">
        <v>3</v>
      </c>
      <c r="J21" s="14">
        <v>0</v>
      </c>
      <c r="K21" s="14">
        <v>0</v>
      </c>
      <c r="L21" s="14">
        <v>1</v>
      </c>
      <c r="M21" s="14">
        <v>3</v>
      </c>
      <c r="N21" s="14">
        <v>0</v>
      </c>
      <c r="O21" s="14">
        <v>9</v>
      </c>
      <c r="P21" s="14">
        <v>8</v>
      </c>
      <c r="Q21" s="24">
        <v>0</v>
      </c>
      <c r="R21" s="24">
        <v>2</v>
      </c>
      <c r="S21" s="2">
        <v>0.375</v>
      </c>
      <c r="T21" s="24">
        <v>13.5</v>
      </c>
      <c r="U21" s="24">
        <v>4.5</v>
      </c>
      <c r="V21" s="24">
        <v>13.5</v>
      </c>
      <c r="W21" s="24">
        <v>3</v>
      </c>
      <c r="Y21" s="7" t="s">
        <v>9</v>
      </c>
      <c r="Z21" s="7" t="s">
        <v>9</v>
      </c>
      <c r="AA21" s="5" t="s">
        <v>127</v>
      </c>
      <c r="AB21" s="5" t="s">
        <v>106</v>
      </c>
    </row>
    <row r="22" spans="1:28" x14ac:dyDescent="0.25">
      <c r="A22" s="6" t="s">
        <v>426</v>
      </c>
      <c r="B22" s="14">
        <v>1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64">
        <v>2</v>
      </c>
      <c r="I22" s="14">
        <v>1</v>
      </c>
      <c r="J22" s="14">
        <v>0</v>
      </c>
      <c r="K22" s="14">
        <v>0</v>
      </c>
      <c r="L22" s="14">
        <v>0</v>
      </c>
      <c r="M22" s="14">
        <v>2</v>
      </c>
      <c r="N22" s="14">
        <v>0</v>
      </c>
      <c r="O22" s="14">
        <v>7</v>
      </c>
      <c r="P22" s="14">
        <v>7</v>
      </c>
      <c r="Q22" s="24">
        <v>0</v>
      </c>
      <c r="R22" s="24">
        <v>0.5</v>
      </c>
      <c r="S22" s="2">
        <v>0.14299999999999999</v>
      </c>
      <c r="T22" s="24">
        <v>4.5</v>
      </c>
      <c r="U22" s="24">
        <v>0</v>
      </c>
      <c r="V22" s="24">
        <v>9</v>
      </c>
      <c r="W22" s="24" t="s">
        <v>23</v>
      </c>
      <c r="Y22" s="7" t="s">
        <v>9</v>
      </c>
      <c r="Z22" s="7" t="s">
        <v>9</v>
      </c>
      <c r="AA22" s="5" t="s">
        <v>122</v>
      </c>
      <c r="AB22" s="5" t="s">
        <v>100</v>
      </c>
    </row>
    <row r="23" spans="1:28" x14ac:dyDescent="0.25">
      <c r="A23" s="6" t="s">
        <v>367</v>
      </c>
      <c r="B23" s="14">
        <v>1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64">
        <v>1.6666666666666665</v>
      </c>
      <c r="I23" s="14">
        <v>3</v>
      </c>
      <c r="J23" s="14">
        <v>4</v>
      </c>
      <c r="K23" s="14">
        <v>4</v>
      </c>
      <c r="L23" s="14">
        <v>3</v>
      </c>
      <c r="M23" s="14">
        <v>1</v>
      </c>
      <c r="N23" s="14">
        <v>2</v>
      </c>
      <c r="O23" s="14">
        <v>13</v>
      </c>
      <c r="P23" s="14">
        <v>8</v>
      </c>
      <c r="Q23" s="24">
        <v>21.6</v>
      </c>
      <c r="R23" s="24">
        <v>3.6</v>
      </c>
      <c r="S23" s="2">
        <v>0.375</v>
      </c>
      <c r="T23" s="24">
        <v>16.2</v>
      </c>
      <c r="U23" s="24">
        <v>16.2</v>
      </c>
      <c r="V23" s="24">
        <v>5.4</v>
      </c>
      <c r="W23" s="24">
        <v>0.33</v>
      </c>
      <c r="Y23" s="7" t="s">
        <v>9</v>
      </c>
      <c r="Z23" s="7" t="s">
        <v>9</v>
      </c>
      <c r="AA23" s="103" t="s">
        <v>103</v>
      </c>
      <c r="AB23" s="5"/>
    </row>
    <row r="24" spans="1:28" x14ac:dyDescent="0.25">
      <c r="A24" s="6" t="s">
        <v>140</v>
      </c>
      <c r="B24" s="14">
        <v>2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64">
        <v>1.3333333333333333</v>
      </c>
      <c r="I24" s="14">
        <v>2</v>
      </c>
      <c r="J24" s="14">
        <v>0</v>
      </c>
      <c r="K24" s="14">
        <v>0</v>
      </c>
      <c r="L24" s="14">
        <v>0</v>
      </c>
      <c r="M24" s="14">
        <v>2</v>
      </c>
      <c r="N24" s="14">
        <v>0</v>
      </c>
      <c r="O24" s="14">
        <v>6</v>
      </c>
      <c r="P24" s="14">
        <v>6</v>
      </c>
      <c r="Q24" s="24">
        <v>0</v>
      </c>
      <c r="R24" s="24">
        <v>1.5</v>
      </c>
      <c r="S24" s="2">
        <v>0.33300000000000002</v>
      </c>
      <c r="T24" s="24">
        <v>13.5</v>
      </c>
      <c r="U24" s="24">
        <v>0</v>
      </c>
      <c r="V24" s="24">
        <v>13.5</v>
      </c>
      <c r="W24" s="24" t="s">
        <v>23</v>
      </c>
      <c r="Y24" s="7" t="s">
        <v>113</v>
      </c>
      <c r="Z24" s="7" t="s">
        <v>9</v>
      </c>
      <c r="AA24" s="5" t="s">
        <v>97</v>
      </c>
      <c r="AB24" s="5" t="s">
        <v>114</v>
      </c>
    </row>
    <row r="25" spans="1:28" x14ac:dyDescent="0.25">
      <c r="A25" s="6" t="s">
        <v>346</v>
      </c>
      <c r="B25" s="14">
        <v>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64">
        <v>1</v>
      </c>
      <c r="I25" s="14">
        <v>0</v>
      </c>
      <c r="J25" s="14">
        <v>0</v>
      </c>
      <c r="K25" s="14">
        <v>0</v>
      </c>
      <c r="L25" s="14">
        <v>1</v>
      </c>
      <c r="M25" s="14">
        <v>1</v>
      </c>
      <c r="N25" s="14">
        <v>0</v>
      </c>
      <c r="O25" s="14">
        <v>4</v>
      </c>
      <c r="P25" s="14">
        <v>3</v>
      </c>
      <c r="Q25" s="24">
        <v>0</v>
      </c>
      <c r="R25" s="24">
        <v>1</v>
      </c>
      <c r="S25" s="2">
        <v>0</v>
      </c>
      <c r="T25" s="24">
        <v>0</v>
      </c>
      <c r="U25" s="24">
        <v>9</v>
      </c>
      <c r="V25" s="24">
        <v>9</v>
      </c>
      <c r="W25" s="24">
        <v>1</v>
      </c>
      <c r="Y25" s="7" t="s">
        <v>3</v>
      </c>
      <c r="Z25" s="7" t="s">
        <v>9</v>
      </c>
      <c r="AA25" s="5" t="s">
        <v>97</v>
      </c>
      <c r="AB25" s="5" t="s">
        <v>473</v>
      </c>
    </row>
    <row r="26" spans="1:28" x14ac:dyDescent="0.25">
      <c r="A26" s="6" t="s">
        <v>427</v>
      </c>
      <c r="B26" s="14">
        <v>1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64">
        <v>1</v>
      </c>
      <c r="I26" s="14">
        <v>1</v>
      </c>
      <c r="J26" s="14">
        <v>1</v>
      </c>
      <c r="K26" s="14">
        <v>1</v>
      </c>
      <c r="L26" s="14">
        <v>3</v>
      </c>
      <c r="M26" s="14">
        <v>1</v>
      </c>
      <c r="N26" s="14">
        <v>0</v>
      </c>
      <c r="O26" s="14">
        <v>7</v>
      </c>
      <c r="P26" s="14">
        <v>4</v>
      </c>
      <c r="Q26" s="24">
        <v>9</v>
      </c>
      <c r="R26" s="24">
        <v>4</v>
      </c>
      <c r="S26" s="2">
        <v>0.25</v>
      </c>
      <c r="T26" s="24">
        <v>9</v>
      </c>
      <c r="U26" s="24">
        <v>27</v>
      </c>
      <c r="V26" s="24">
        <v>9</v>
      </c>
      <c r="W26" s="24">
        <v>0.33</v>
      </c>
      <c r="Y26" s="7" t="s">
        <v>9</v>
      </c>
      <c r="Z26" s="7" t="s">
        <v>9</v>
      </c>
      <c r="AA26" s="5" t="s">
        <v>488</v>
      </c>
      <c r="AB26" s="5" t="s">
        <v>100</v>
      </c>
    </row>
    <row r="27" spans="1:28" x14ac:dyDescent="0.25">
      <c r="A27" s="21"/>
      <c r="B27" s="14"/>
      <c r="C27" s="14"/>
      <c r="D27" s="14"/>
      <c r="E27" s="14"/>
      <c r="F27" s="14"/>
      <c r="G27" s="14"/>
      <c r="H27" s="15"/>
      <c r="I27" s="14"/>
      <c r="J27" s="14"/>
      <c r="K27" s="14"/>
      <c r="L27" s="14"/>
      <c r="M27" s="14"/>
      <c r="N27" s="14"/>
      <c r="O27" s="14"/>
      <c r="P27" s="14"/>
      <c r="Q27" s="24"/>
      <c r="R27" s="24"/>
      <c r="S27" s="2"/>
      <c r="T27" s="24"/>
      <c r="U27" s="24"/>
      <c r="V27" s="24"/>
      <c r="W27" s="24"/>
      <c r="Y27" s="7"/>
      <c r="Z27" s="7"/>
      <c r="AA27" s="5"/>
      <c r="AB27" s="5"/>
    </row>
    <row r="28" spans="1:28" ht="13" x14ac:dyDescent="0.3">
      <c r="A28" s="21"/>
      <c r="B28" s="10" t="s">
        <v>1</v>
      </c>
      <c r="C28" s="10" t="s">
        <v>2</v>
      </c>
      <c r="D28" s="10" t="s">
        <v>3</v>
      </c>
      <c r="E28" s="10" t="s">
        <v>4</v>
      </c>
      <c r="F28" s="10" t="s">
        <v>5</v>
      </c>
      <c r="G28" s="10" t="s">
        <v>6</v>
      </c>
      <c r="H28" s="22" t="s">
        <v>7</v>
      </c>
      <c r="I28" s="10" t="s">
        <v>8</v>
      </c>
      <c r="J28" s="10" t="s">
        <v>9</v>
      </c>
      <c r="K28" s="10" t="s">
        <v>10</v>
      </c>
      <c r="L28" s="10" t="s">
        <v>11</v>
      </c>
      <c r="M28" s="10" t="s">
        <v>12</v>
      </c>
      <c r="N28" s="10" t="s">
        <v>13</v>
      </c>
      <c r="O28" s="10" t="s">
        <v>14</v>
      </c>
      <c r="P28" s="10" t="s">
        <v>15</v>
      </c>
      <c r="Q28" s="25" t="s">
        <v>16</v>
      </c>
      <c r="R28" s="25" t="s">
        <v>17</v>
      </c>
      <c r="S28" s="12" t="s">
        <v>18</v>
      </c>
      <c r="T28" s="25" t="s">
        <v>19</v>
      </c>
      <c r="U28" s="25" t="s">
        <v>20</v>
      </c>
      <c r="V28" s="25" t="s">
        <v>21</v>
      </c>
      <c r="W28" s="25" t="s">
        <v>22</v>
      </c>
      <c r="Y28" s="7"/>
      <c r="Z28" s="7"/>
      <c r="AA28" s="103"/>
      <c r="AB28" s="103"/>
    </row>
    <row r="29" spans="1:28" ht="13" x14ac:dyDescent="0.3">
      <c r="A29" s="9" t="s">
        <v>24</v>
      </c>
      <c r="B29" s="14">
        <v>45</v>
      </c>
      <c r="C29" s="14">
        <v>30</v>
      </c>
      <c r="D29" s="14">
        <v>15</v>
      </c>
      <c r="E29" s="14">
        <v>4</v>
      </c>
      <c r="F29" s="14">
        <v>16</v>
      </c>
      <c r="G29" s="14">
        <v>2</v>
      </c>
      <c r="H29" s="15">
        <v>380.66666666666669</v>
      </c>
      <c r="I29" s="14">
        <v>355</v>
      </c>
      <c r="J29" s="14">
        <v>211</v>
      </c>
      <c r="K29" s="14">
        <v>129</v>
      </c>
      <c r="L29" s="14">
        <v>142</v>
      </c>
      <c r="M29" s="14">
        <v>285</v>
      </c>
      <c r="N29" s="14">
        <v>32</v>
      </c>
      <c r="O29" s="14">
        <v>1691</v>
      </c>
      <c r="P29" s="14">
        <v>1478</v>
      </c>
      <c r="Q29" s="24">
        <v>3.05</v>
      </c>
      <c r="R29" s="24">
        <v>1.31</v>
      </c>
      <c r="S29" s="2">
        <v>0.24</v>
      </c>
      <c r="T29" s="24">
        <v>8.39</v>
      </c>
      <c r="U29" s="24">
        <v>3.36</v>
      </c>
      <c r="V29" s="24">
        <v>6.74</v>
      </c>
      <c r="W29" s="24">
        <v>2.0099999999999998</v>
      </c>
    </row>
    <row r="30" spans="1:28" ht="13" x14ac:dyDescent="0.3">
      <c r="A30" s="9"/>
    </row>
    <row r="41" spans="2:2" ht="13" x14ac:dyDescent="0.3">
      <c r="B41" s="30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C30"/>
  <sheetViews>
    <sheetView workbookViewId="0"/>
  </sheetViews>
  <sheetFormatPr defaultColWidth="28.453125" defaultRowHeight="12.5" x14ac:dyDescent="0.25"/>
  <cols>
    <col min="1" max="1" width="24.26953125" style="6" customWidth="1"/>
    <col min="2" max="7" width="7.1796875" style="11" customWidth="1"/>
    <col min="8" max="8" width="7.1796875" style="29" customWidth="1"/>
    <col min="9" max="16" width="7.1796875" style="11" customWidth="1"/>
    <col min="17" max="18" width="7.1796875" style="39" customWidth="1"/>
    <col min="19" max="19" width="7.1796875" style="33" customWidth="1"/>
    <col min="20" max="23" width="7.1796875" style="31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28.453125" style="6"/>
  </cols>
  <sheetData>
    <row r="1" spans="1:29" ht="15.5" x14ac:dyDescent="0.35">
      <c r="A1" s="17" t="s">
        <v>44</v>
      </c>
    </row>
    <row r="2" spans="1:29" ht="15.5" x14ac:dyDescent="0.35">
      <c r="A2" s="17"/>
    </row>
    <row r="3" spans="1:29" ht="13" x14ac:dyDescent="0.3">
      <c r="A3" s="18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22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40" t="s">
        <v>16</v>
      </c>
      <c r="R3" s="40" t="s">
        <v>17</v>
      </c>
      <c r="S3" s="12" t="s">
        <v>18</v>
      </c>
      <c r="T3" s="25" t="s">
        <v>19</v>
      </c>
      <c r="U3" s="25" t="s">
        <v>20</v>
      </c>
      <c r="V3" s="25" t="s">
        <v>21</v>
      </c>
      <c r="W3" s="25" t="s">
        <v>22</v>
      </c>
      <c r="Y3" s="118" t="s">
        <v>93</v>
      </c>
      <c r="Z3" s="118" t="s">
        <v>94</v>
      </c>
      <c r="AA3" s="123" t="s">
        <v>95</v>
      </c>
      <c r="AB3" s="123" t="s">
        <v>96</v>
      </c>
    </row>
    <row r="4" spans="1:29" ht="13" x14ac:dyDescent="0.3">
      <c r="A4" s="18"/>
      <c r="B4" s="10"/>
      <c r="C4" s="10"/>
      <c r="D4" s="10"/>
      <c r="E4" s="10"/>
      <c r="F4" s="10"/>
      <c r="G4" s="10"/>
      <c r="H4" s="22"/>
      <c r="I4" s="10"/>
      <c r="J4" s="10"/>
      <c r="K4" s="10"/>
      <c r="L4" s="10"/>
      <c r="M4" s="10"/>
      <c r="N4" s="10"/>
      <c r="O4" s="10"/>
      <c r="P4" s="10"/>
      <c r="Q4" s="40"/>
      <c r="R4" s="40"/>
      <c r="S4" s="12"/>
      <c r="T4" s="25"/>
      <c r="U4" s="25"/>
      <c r="V4" s="25"/>
      <c r="W4" s="25"/>
    </row>
    <row r="5" spans="1:29" x14ac:dyDescent="0.25">
      <c r="A5" s="104" t="s">
        <v>145</v>
      </c>
      <c r="B5" s="35">
        <v>25</v>
      </c>
      <c r="C5" s="35">
        <v>9</v>
      </c>
      <c r="D5" s="35">
        <v>5</v>
      </c>
      <c r="E5" s="35">
        <v>0</v>
      </c>
      <c r="F5" s="35">
        <v>9</v>
      </c>
      <c r="G5" s="35">
        <v>1</v>
      </c>
      <c r="H5" s="66">
        <v>134.33333333333334</v>
      </c>
      <c r="I5" s="35">
        <v>127</v>
      </c>
      <c r="J5" s="35">
        <v>66</v>
      </c>
      <c r="K5" s="35">
        <v>41</v>
      </c>
      <c r="L5" s="35">
        <v>43</v>
      </c>
      <c r="M5" s="35">
        <v>106</v>
      </c>
      <c r="N5" s="35">
        <v>11</v>
      </c>
      <c r="O5" s="35">
        <v>586</v>
      </c>
      <c r="P5" s="35">
        <v>523</v>
      </c>
      <c r="Q5" s="41">
        <v>2.75</v>
      </c>
      <c r="R5" s="41">
        <v>1.27</v>
      </c>
      <c r="S5" s="43">
        <v>0.24299999999999999</v>
      </c>
      <c r="T5" s="37">
        <v>8.51</v>
      </c>
      <c r="U5" s="37">
        <v>2.88</v>
      </c>
      <c r="V5" s="37">
        <v>7.1</v>
      </c>
      <c r="W5" s="37">
        <v>2.4700000000000002</v>
      </c>
      <c r="Y5" s="7" t="s">
        <v>9</v>
      </c>
      <c r="Z5" s="7" t="s">
        <v>9</v>
      </c>
      <c r="AA5" s="5" t="s">
        <v>97</v>
      </c>
      <c r="AB5" s="5" t="s">
        <v>98</v>
      </c>
      <c r="AC5" s="5"/>
    </row>
    <row r="6" spans="1:29" x14ac:dyDescent="0.25">
      <c r="A6" s="104" t="s">
        <v>365</v>
      </c>
      <c r="B6" s="35">
        <v>10</v>
      </c>
      <c r="C6" s="35">
        <v>1</v>
      </c>
      <c r="D6" s="35">
        <v>4</v>
      </c>
      <c r="E6" s="35">
        <v>2</v>
      </c>
      <c r="F6" s="35">
        <v>0</v>
      </c>
      <c r="G6" s="35">
        <v>0</v>
      </c>
      <c r="H6" s="66">
        <v>31.333333333333332</v>
      </c>
      <c r="I6" s="35">
        <v>26</v>
      </c>
      <c r="J6" s="35">
        <v>17</v>
      </c>
      <c r="K6" s="35">
        <v>10</v>
      </c>
      <c r="L6" s="35">
        <v>20</v>
      </c>
      <c r="M6" s="35">
        <v>33</v>
      </c>
      <c r="N6" s="35">
        <v>1</v>
      </c>
      <c r="O6" s="35">
        <v>142</v>
      </c>
      <c r="P6" s="35">
        <v>119</v>
      </c>
      <c r="Q6" s="41">
        <v>2.87</v>
      </c>
      <c r="R6" s="41">
        <v>1.47</v>
      </c>
      <c r="S6" s="43">
        <v>0.218</v>
      </c>
      <c r="T6" s="37">
        <v>7.47</v>
      </c>
      <c r="U6" s="37">
        <v>5.74</v>
      </c>
      <c r="V6" s="37">
        <v>9.48</v>
      </c>
      <c r="W6" s="37">
        <v>1.65</v>
      </c>
      <c r="Y6" s="7" t="s">
        <v>9</v>
      </c>
      <c r="Z6" s="7" t="s">
        <v>9</v>
      </c>
      <c r="AA6" s="5" t="s">
        <v>115</v>
      </c>
      <c r="AB6" s="5"/>
      <c r="AC6" s="5"/>
    </row>
    <row r="7" spans="1:29" x14ac:dyDescent="0.25">
      <c r="A7" s="104" t="s">
        <v>135</v>
      </c>
      <c r="B7" s="35">
        <v>6</v>
      </c>
      <c r="C7" s="35">
        <v>2</v>
      </c>
      <c r="D7" s="35">
        <v>1</v>
      </c>
      <c r="E7" s="35">
        <v>0</v>
      </c>
      <c r="F7" s="35">
        <v>0</v>
      </c>
      <c r="G7" s="35">
        <v>0</v>
      </c>
      <c r="H7" s="66">
        <v>17.666666666666668</v>
      </c>
      <c r="I7" s="35">
        <v>18</v>
      </c>
      <c r="J7" s="35">
        <v>7</v>
      </c>
      <c r="K7" s="35">
        <v>7</v>
      </c>
      <c r="L7" s="35">
        <v>6</v>
      </c>
      <c r="M7" s="35">
        <v>17</v>
      </c>
      <c r="N7" s="35">
        <v>1</v>
      </c>
      <c r="O7" s="35">
        <v>75</v>
      </c>
      <c r="P7" s="35">
        <v>67</v>
      </c>
      <c r="Q7" s="41">
        <v>3.57</v>
      </c>
      <c r="R7" s="41">
        <v>1.36</v>
      </c>
      <c r="S7" s="43">
        <v>0.26900000000000002</v>
      </c>
      <c r="T7" s="37">
        <v>9.17</v>
      </c>
      <c r="U7" s="37">
        <v>3.06</v>
      </c>
      <c r="V7" s="37">
        <v>8.66</v>
      </c>
      <c r="W7" s="37">
        <v>2.83</v>
      </c>
      <c r="Y7" s="7" t="s">
        <v>9</v>
      </c>
      <c r="Z7" s="7" t="s">
        <v>9</v>
      </c>
      <c r="AA7" s="5" t="s">
        <v>99</v>
      </c>
      <c r="AB7" s="5" t="s">
        <v>100</v>
      </c>
      <c r="AC7" s="5"/>
    </row>
    <row r="8" spans="1:29" x14ac:dyDescent="0.25">
      <c r="A8" s="104" t="s">
        <v>428</v>
      </c>
      <c r="B8" s="35">
        <v>6</v>
      </c>
      <c r="C8" s="35">
        <v>1</v>
      </c>
      <c r="D8" s="35">
        <v>2</v>
      </c>
      <c r="E8" s="35">
        <v>1</v>
      </c>
      <c r="F8" s="35">
        <v>0</v>
      </c>
      <c r="G8" s="35">
        <v>0</v>
      </c>
      <c r="H8" s="66">
        <v>15</v>
      </c>
      <c r="I8" s="35">
        <v>27</v>
      </c>
      <c r="J8" s="35">
        <v>18</v>
      </c>
      <c r="K8" s="35">
        <v>14</v>
      </c>
      <c r="L8" s="35">
        <v>14</v>
      </c>
      <c r="M8" s="35">
        <v>5</v>
      </c>
      <c r="N8" s="35">
        <v>0</v>
      </c>
      <c r="O8" s="35">
        <v>89</v>
      </c>
      <c r="P8" s="35">
        <v>75</v>
      </c>
      <c r="Q8" s="41">
        <v>8.4</v>
      </c>
      <c r="R8" s="41">
        <v>2.73</v>
      </c>
      <c r="S8" s="43">
        <v>0.36</v>
      </c>
      <c r="T8" s="37">
        <v>16.2</v>
      </c>
      <c r="U8" s="37">
        <v>8.4</v>
      </c>
      <c r="V8" s="37">
        <v>3</v>
      </c>
      <c r="W8" s="37">
        <v>0.36</v>
      </c>
      <c r="Y8" s="7" t="s">
        <v>9</v>
      </c>
      <c r="Z8" s="7" t="s">
        <v>9</v>
      </c>
      <c r="AA8" s="5" t="s">
        <v>115</v>
      </c>
      <c r="AB8" s="5" t="s">
        <v>123</v>
      </c>
      <c r="AC8" s="5"/>
    </row>
    <row r="9" spans="1:29" x14ac:dyDescent="0.25">
      <c r="A9" s="104" t="s">
        <v>236</v>
      </c>
      <c r="B9" s="35">
        <v>6</v>
      </c>
      <c r="C9" s="35">
        <v>2</v>
      </c>
      <c r="D9" s="35">
        <v>2</v>
      </c>
      <c r="E9" s="35">
        <v>1</v>
      </c>
      <c r="F9" s="35">
        <v>1</v>
      </c>
      <c r="G9" s="35">
        <v>1</v>
      </c>
      <c r="H9" s="66">
        <v>35.333333333333336</v>
      </c>
      <c r="I9" s="35">
        <v>26</v>
      </c>
      <c r="J9" s="35">
        <v>17</v>
      </c>
      <c r="K9" s="35">
        <v>6</v>
      </c>
      <c r="L9" s="35">
        <v>29</v>
      </c>
      <c r="M9" s="35">
        <v>35</v>
      </c>
      <c r="N9" s="35">
        <v>2</v>
      </c>
      <c r="O9" s="35">
        <v>167</v>
      </c>
      <c r="P9" s="35">
        <v>129</v>
      </c>
      <c r="Q9" s="41">
        <v>1.53</v>
      </c>
      <c r="R9" s="41">
        <v>1.56</v>
      </c>
      <c r="S9" s="43">
        <v>0.20200000000000001</v>
      </c>
      <c r="T9" s="37">
        <v>6.62</v>
      </c>
      <c r="U9" s="37">
        <v>7.39</v>
      </c>
      <c r="V9" s="37">
        <v>8.92</v>
      </c>
      <c r="W9" s="37">
        <v>1.21</v>
      </c>
      <c r="Y9" s="7" t="s">
        <v>3</v>
      </c>
      <c r="Z9" s="7" t="s">
        <v>3</v>
      </c>
      <c r="AA9" s="5" t="s">
        <v>481</v>
      </c>
      <c r="AB9" s="5" t="s">
        <v>336</v>
      </c>
      <c r="AC9" s="5"/>
    </row>
    <row r="10" spans="1:29" x14ac:dyDescent="0.25">
      <c r="A10" s="104" t="s">
        <v>159</v>
      </c>
      <c r="B10" s="35">
        <v>5</v>
      </c>
      <c r="C10" s="35">
        <v>3</v>
      </c>
      <c r="D10" s="35">
        <v>1</v>
      </c>
      <c r="E10" s="35">
        <v>0</v>
      </c>
      <c r="F10" s="35">
        <v>1</v>
      </c>
      <c r="G10" s="35">
        <v>0</v>
      </c>
      <c r="H10" s="66">
        <v>27.333333333333332</v>
      </c>
      <c r="I10" s="35">
        <v>25</v>
      </c>
      <c r="J10" s="35">
        <v>16</v>
      </c>
      <c r="K10" s="35">
        <v>10</v>
      </c>
      <c r="L10" s="35">
        <v>14</v>
      </c>
      <c r="M10" s="35">
        <v>21</v>
      </c>
      <c r="N10" s="35">
        <v>3</v>
      </c>
      <c r="O10" s="35">
        <v>130</v>
      </c>
      <c r="P10" s="35">
        <v>110</v>
      </c>
      <c r="Q10" s="41">
        <v>3.29</v>
      </c>
      <c r="R10" s="41">
        <v>1.43</v>
      </c>
      <c r="S10" s="43">
        <v>0.22700000000000001</v>
      </c>
      <c r="T10" s="37">
        <v>8.23</v>
      </c>
      <c r="U10" s="37">
        <v>4.6100000000000003</v>
      </c>
      <c r="V10" s="37">
        <v>6.91</v>
      </c>
      <c r="W10" s="37">
        <v>1.5</v>
      </c>
      <c r="Y10" s="7" t="s">
        <v>9</v>
      </c>
      <c r="Z10" s="7" t="s">
        <v>9</v>
      </c>
      <c r="AA10" s="5" t="s">
        <v>115</v>
      </c>
      <c r="AB10" s="5" t="s">
        <v>116</v>
      </c>
      <c r="AC10" s="5"/>
    </row>
    <row r="11" spans="1:29" x14ac:dyDescent="0.25">
      <c r="A11" s="104" t="s">
        <v>351</v>
      </c>
      <c r="B11" s="35">
        <v>4</v>
      </c>
      <c r="C11" s="35">
        <v>0</v>
      </c>
      <c r="D11" s="35">
        <v>1</v>
      </c>
      <c r="E11" s="35">
        <v>1</v>
      </c>
      <c r="F11" s="35">
        <v>0</v>
      </c>
      <c r="G11" s="35">
        <v>0</v>
      </c>
      <c r="H11" s="66">
        <v>10.333333333333334</v>
      </c>
      <c r="I11" s="35">
        <v>14</v>
      </c>
      <c r="J11" s="35">
        <v>13</v>
      </c>
      <c r="K11" s="35">
        <v>5</v>
      </c>
      <c r="L11" s="35">
        <v>9</v>
      </c>
      <c r="M11" s="35">
        <v>2</v>
      </c>
      <c r="N11" s="35">
        <v>0</v>
      </c>
      <c r="O11" s="35">
        <v>56</v>
      </c>
      <c r="P11" s="35">
        <v>44</v>
      </c>
      <c r="Q11" s="41">
        <v>4.3499999999999996</v>
      </c>
      <c r="R11" s="41">
        <v>2.23</v>
      </c>
      <c r="S11" s="43">
        <v>0.318</v>
      </c>
      <c r="T11" s="37">
        <v>12.19</v>
      </c>
      <c r="U11" s="37">
        <v>7.84</v>
      </c>
      <c r="V11" s="37">
        <v>1.74</v>
      </c>
      <c r="W11" s="37">
        <v>0.22</v>
      </c>
      <c r="Y11" s="7" t="s">
        <v>9</v>
      </c>
      <c r="Z11" s="7" t="s">
        <v>9</v>
      </c>
      <c r="AA11" s="103" t="s">
        <v>115</v>
      </c>
      <c r="AB11" s="103" t="s">
        <v>120</v>
      </c>
      <c r="AC11" s="5"/>
    </row>
    <row r="12" spans="1:29" x14ac:dyDescent="0.25">
      <c r="A12" s="104" t="s">
        <v>143</v>
      </c>
      <c r="B12" s="35">
        <v>4</v>
      </c>
      <c r="C12" s="35">
        <v>2</v>
      </c>
      <c r="D12" s="35">
        <v>2</v>
      </c>
      <c r="E12" s="35">
        <v>0</v>
      </c>
      <c r="F12" s="35">
        <v>3</v>
      </c>
      <c r="G12" s="35">
        <v>1</v>
      </c>
      <c r="H12" s="66">
        <v>30</v>
      </c>
      <c r="I12" s="35">
        <v>30</v>
      </c>
      <c r="J12" s="35">
        <v>15</v>
      </c>
      <c r="K12" s="35">
        <v>10</v>
      </c>
      <c r="L12" s="35">
        <v>12</v>
      </c>
      <c r="M12" s="35">
        <v>23</v>
      </c>
      <c r="N12" s="35">
        <v>2</v>
      </c>
      <c r="O12" s="35">
        <v>132</v>
      </c>
      <c r="P12" s="35">
        <v>118</v>
      </c>
      <c r="Q12" s="41">
        <v>3</v>
      </c>
      <c r="R12" s="41">
        <v>1.4</v>
      </c>
      <c r="S12" s="43">
        <v>0.254</v>
      </c>
      <c r="T12" s="37">
        <v>9</v>
      </c>
      <c r="U12" s="37">
        <v>3.6</v>
      </c>
      <c r="V12" s="37">
        <v>6.9</v>
      </c>
      <c r="W12" s="37">
        <v>1.92</v>
      </c>
      <c r="Y12" s="7" t="s">
        <v>9</v>
      </c>
      <c r="Z12" s="7" t="s">
        <v>9</v>
      </c>
      <c r="AA12" s="5" t="s">
        <v>97</v>
      </c>
      <c r="AB12" s="5" t="s">
        <v>106</v>
      </c>
      <c r="AC12" s="5"/>
    </row>
    <row r="13" spans="1:29" x14ac:dyDescent="0.25">
      <c r="A13" s="104" t="s">
        <v>429</v>
      </c>
      <c r="B13" s="35">
        <v>4</v>
      </c>
      <c r="C13" s="35">
        <v>2</v>
      </c>
      <c r="D13" s="35">
        <v>1</v>
      </c>
      <c r="E13" s="35">
        <v>0</v>
      </c>
      <c r="F13" s="35">
        <v>0</v>
      </c>
      <c r="G13" s="35">
        <v>0</v>
      </c>
      <c r="H13" s="66">
        <v>14.666666666666666</v>
      </c>
      <c r="I13" s="35">
        <v>9</v>
      </c>
      <c r="J13" s="35">
        <v>7</v>
      </c>
      <c r="K13" s="35">
        <v>2</v>
      </c>
      <c r="L13" s="35">
        <v>12</v>
      </c>
      <c r="M13" s="35">
        <v>20</v>
      </c>
      <c r="N13" s="35">
        <v>1</v>
      </c>
      <c r="O13" s="35">
        <v>69</v>
      </c>
      <c r="P13" s="35">
        <v>54</v>
      </c>
      <c r="Q13" s="41">
        <v>1.23</v>
      </c>
      <c r="R13" s="41">
        <v>1.43</v>
      </c>
      <c r="S13" s="43">
        <v>0.16700000000000001</v>
      </c>
      <c r="T13" s="37">
        <v>5.52</v>
      </c>
      <c r="U13" s="37">
        <v>7.36</v>
      </c>
      <c r="V13" s="37">
        <v>12.27</v>
      </c>
      <c r="W13" s="37">
        <v>1.67</v>
      </c>
      <c r="Y13" s="7" t="s">
        <v>9</v>
      </c>
      <c r="Z13" s="7" t="s">
        <v>9</v>
      </c>
      <c r="AA13" s="103" t="s">
        <v>124</v>
      </c>
      <c r="AB13" s="103" t="s">
        <v>486</v>
      </c>
      <c r="AC13" s="5"/>
    </row>
    <row r="14" spans="1:29" x14ac:dyDescent="0.25">
      <c r="A14" s="104" t="s">
        <v>141</v>
      </c>
      <c r="B14" s="35">
        <v>3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66">
        <v>3.6666666666666665</v>
      </c>
      <c r="I14" s="35">
        <v>3</v>
      </c>
      <c r="J14" s="35">
        <v>3</v>
      </c>
      <c r="K14" s="35">
        <v>1</v>
      </c>
      <c r="L14" s="35">
        <v>2</v>
      </c>
      <c r="M14" s="35">
        <v>1</v>
      </c>
      <c r="N14" s="35">
        <v>1</v>
      </c>
      <c r="O14" s="35">
        <v>17</v>
      </c>
      <c r="P14" s="35">
        <v>14</v>
      </c>
      <c r="Q14" s="41">
        <v>2.4500000000000002</v>
      </c>
      <c r="R14" s="41">
        <v>1.36</v>
      </c>
      <c r="S14" s="43">
        <v>0.214</v>
      </c>
      <c r="T14" s="37">
        <v>7.36</v>
      </c>
      <c r="U14" s="37">
        <v>4.91</v>
      </c>
      <c r="V14" s="37">
        <v>2.4500000000000002</v>
      </c>
      <c r="W14" s="37">
        <v>0.5</v>
      </c>
      <c r="Y14" s="7" t="s">
        <v>9</v>
      </c>
      <c r="Z14" s="7" t="s">
        <v>9</v>
      </c>
      <c r="AA14" s="103" t="s">
        <v>103</v>
      </c>
      <c r="AB14" s="103"/>
      <c r="AC14" s="5"/>
    </row>
    <row r="15" spans="1:29" x14ac:dyDescent="0.25">
      <c r="A15" s="104" t="s">
        <v>140</v>
      </c>
      <c r="B15" s="35">
        <v>3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66">
        <v>3</v>
      </c>
      <c r="I15" s="35">
        <v>8</v>
      </c>
      <c r="J15" s="35">
        <v>6</v>
      </c>
      <c r="K15" s="35">
        <v>2</v>
      </c>
      <c r="L15" s="35">
        <v>5</v>
      </c>
      <c r="M15" s="35">
        <v>1</v>
      </c>
      <c r="N15" s="35">
        <v>0</v>
      </c>
      <c r="O15" s="35">
        <v>22</v>
      </c>
      <c r="P15" s="35">
        <v>17</v>
      </c>
      <c r="Q15" s="41">
        <v>6</v>
      </c>
      <c r="R15" s="41">
        <v>4.33</v>
      </c>
      <c r="S15" s="43">
        <v>0.47099999999999997</v>
      </c>
      <c r="T15" s="37">
        <v>24</v>
      </c>
      <c r="U15" s="37">
        <v>15</v>
      </c>
      <c r="V15" s="37">
        <v>3</v>
      </c>
      <c r="W15" s="37">
        <v>0.2</v>
      </c>
      <c r="Y15" s="7" t="s">
        <v>113</v>
      </c>
      <c r="Z15" s="7" t="s">
        <v>9</v>
      </c>
      <c r="AA15" s="5" t="s">
        <v>97</v>
      </c>
      <c r="AB15" s="5" t="s">
        <v>114</v>
      </c>
      <c r="AC15" s="5"/>
    </row>
    <row r="16" spans="1:29" x14ac:dyDescent="0.25">
      <c r="A16" s="104" t="s">
        <v>340</v>
      </c>
      <c r="B16" s="35">
        <v>3</v>
      </c>
      <c r="C16" s="35">
        <v>0</v>
      </c>
      <c r="D16" s="35">
        <v>1</v>
      </c>
      <c r="E16" s="35">
        <v>0</v>
      </c>
      <c r="F16" s="35">
        <v>0</v>
      </c>
      <c r="G16" s="35">
        <v>0</v>
      </c>
      <c r="H16" s="66">
        <v>9</v>
      </c>
      <c r="I16" s="35">
        <v>14</v>
      </c>
      <c r="J16" s="35">
        <v>5</v>
      </c>
      <c r="K16" s="35">
        <v>5</v>
      </c>
      <c r="L16" s="35">
        <v>6</v>
      </c>
      <c r="M16" s="35">
        <v>11</v>
      </c>
      <c r="N16" s="35">
        <v>0</v>
      </c>
      <c r="O16" s="35">
        <v>46</v>
      </c>
      <c r="P16" s="35">
        <v>38</v>
      </c>
      <c r="Q16" s="41">
        <v>5</v>
      </c>
      <c r="R16" s="41">
        <v>2.2200000000000002</v>
      </c>
      <c r="S16" s="43">
        <v>0.36799999999999999</v>
      </c>
      <c r="T16" s="37">
        <v>14</v>
      </c>
      <c r="U16" s="37">
        <v>6</v>
      </c>
      <c r="V16" s="37">
        <v>11</v>
      </c>
      <c r="W16" s="37">
        <v>1.83</v>
      </c>
      <c r="Y16" s="7" t="s">
        <v>9</v>
      </c>
      <c r="Z16" s="7" t="s">
        <v>9</v>
      </c>
      <c r="AA16" s="5" t="s">
        <v>103</v>
      </c>
      <c r="AB16" s="5" t="s">
        <v>104</v>
      </c>
      <c r="AC16" s="103"/>
    </row>
    <row r="17" spans="1:29" x14ac:dyDescent="0.25">
      <c r="A17" s="104" t="s">
        <v>430</v>
      </c>
      <c r="B17" s="35">
        <v>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66">
        <v>3</v>
      </c>
      <c r="I17" s="35">
        <v>4</v>
      </c>
      <c r="J17" s="35">
        <v>2</v>
      </c>
      <c r="K17" s="35">
        <v>2</v>
      </c>
      <c r="L17" s="35">
        <v>3</v>
      </c>
      <c r="M17" s="35">
        <v>4</v>
      </c>
      <c r="N17" s="35">
        <v>0</v>
      </c>
      <c r="O17" s="35">
        <v>16</v>
      </c>
      <c r="P17" s="35">
        <v>13</v>
      </c>
      <c r="Q17" s="41">
        <v>6</v>
      </c>
      <c r="R17" s="41">
        <v>2.33</v>
      </c>
      <c r="S17" s="43">
        <v>0.308</v>
      </c>
      <c r="T17" s="37">
        <v>12</v>
      </c>
      <c r="U17" s="37">
        <v>9</v>
      </c>
      <c r="V17" s="37">
        <v>12</v>
      </c>
      <c r="W17" s="37">
        <v>1.33</v>
      </c>
      <c r="Y17" s="7" t="s">
        <v>3</v>
      </c>
      <c r="Z17" s="7" t="s">
        <v>3</v>
      </c>
      <c r="AA17" s="5" t="s">
        <v>482</v>
      </c>
      <c r="AB17" s="5" t="s">
        <v>100</v>
      </c>
      <c r="AC17" s="5"/>
    </row>
    <row r="18" spans="1:29" x14ac:dyDescent="0.25">
      <c r="A18" s="104" t="s">
        <v>431</v>
      </c>
      <c r="B18" s="35">
        <v>2</v>
      </c>
      <c r="C18" s="35">
        <v>0</v>
      </c>
      <c r="D18" s="35">
        <v>1</v>
      </c>
      <c r="E18" s="35">
        <v>0</v>
      </c>
      <c r="F18" s="35">
        <v>0</v>
      </c>
      <c r="G18" s="35">
        <v>0</v>
      </c>
      <c r="H18" s="66">
        <v>8</v>
      </c>
      <c r="I18" s="35">
        <v>6</v>
      </c>
      <c r="J18" s="35">
        <v>10</v>
      </c>
      <c r="K18" s="35">
        <v>2</v>
      </c>
      <c r="L18" s="35">
        <v>14</v>
      </c>
      <c r="M18" s="35">
        <v>6</v>
      </c>
      <c r="N18" s="35">
        <v>0</v>
      </c>
      <c r="O18" s="35">
        <v>47</v>
      </c>
      <c r="P18" s="35">
        <v>33</v>
      </c>
      <c r="Q18" s="41">
        <v>2.25</v>
      </c>
      <c r="R18" s="41">
        <v>2.5</v>
      </c>
      <c r="S18" s="43">
        <v>0.182</v>
      </c>
      <c r="T18" s="37">
        <v>6.75</v>
      </c>
      <c r="U18" s="37">
        <v>15.75</v>
      </c>
      <c r="V18" s="37">
        <v>6.75</v>
      </c>
      <c r="W18" s="37">
        <v>0.43</v>
      </c>
      <c r="Y18" s="7" t="s">
        <v>3</v>
      </c>
      <c r="Z18" s="7" t="s">
        <v>3</v>
      </c>
      <c r="AA18" s="5" t="s">
        <v>483</v>
      </c>
      <c r="AB18" s="5" t="s">
        <v>123</v>
      </c>
      <c r="AC18" s="5"/>
    </row>
    <row r="19" spans="1:29" x14ac:dyDescent="0.25">
      <c r="A19" s="104" t="s">
        <v>341</v>
      </c>
      <c r="B19" s="35">
        <v>1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66">
        <v>4</v>
      </c>
      <c r="I19" s="35">
        <v>5</v>
      </c>
      <c r="J19" s="35">
        <v>4</v>
      </c>
      <c r="K19" s="35">
        <v>4</v>
      </c>
      <c r="L19" s="35">
        <v>3</v>
      </c>
      <c r="M19" s="35">
        <v>2</v>
      </c>
      <c r="N19" s="35">
        <v>2</v>
      </c>
      <c r="O19" s="35">
        <v>22</v>
      </c>
      <c r="P19" s="35">
        <v>17</v>
      </c>
      <c r="Q19" s="41">
        <v>9</v>
      </c>
      <c r="R19" s="41">
        <v>2</v>
      </c>
      <c r="S19" s="43">
        <v>0.29399999999999998</v>
      </c>
      <c r="T19" s="37">
        <v>11.25</v>
      </c>
      <c r="U19" s="37">
        <v>6.75</v>
      </c>
      <c r="V19" s="37">
        <v>4.5</v>
      </c>
      <c r="W19" s="37">
        <v>0.67</v>
      </c>
      <c r="Y19" s="7" t="s">
        <v>9</v>
      </c>
      <c r="Z19" s="7" t="s">
        <v>9</v>
      </c>
      <c r="AA19" s="5" t="s">
        <v>103</v>
      </c>
      <c r="AB19" s="5" t="s">
        <v>105</v>
      </c>
      <c r="AC19" s="5"/>
    </row>
    <row r="20" spans="1:29" x14ac:dyDescent="0.25">
      <c r="A20" s="104" t="s">
        <v>432</v>
      </c>
      <c r="B20" s="35">
        <v>1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66">
        <v>0</v>
      </c>
      <c r="I20" s="35">
        <v>0</v>
      </c>
      <c r="J20" s="35">
        <v>2</v>
      </c>
      <c r="K20" s="35">
        <v>0</v>
      </c>
      <c r="L20" s="35">
        <v>2</v>
      </c>
      <c r="M20" s="35">
        <v>0</v>
      </c>
      <c r="N20" s="35">
        <v>1</v>
      </c>
      <c r="O20" s="35">
        <v>2</v>
      </c>
      <c r="P20" s="35">
        <v>0</v>
      </c>
      <c r="Q20" s="41">
        <v>0</v>
      </c>
      <c r="R20" s="41" t="s">
        <v>23</v>
      </c>
      <c r="S20" s="43" t="s">
        <v>43</v>
      </c>
      <c r="T20" s="37">
        <v>0</v>
      </c>
      <c r="U20" s="37" t="s">
        <v>23</v>
      </c>
      <c r="V20" s="37">
        <v>0</v>
      </c>
      <c r="W20" s="37">
        <v>0</v>
      </c>
      <c r="Y20" s="7" t="s">
        <v>3</v>
      </c>
      <c r="Z20" s="7" t="s">
        <v>3</v>
      </c>
      <c r="AA20" s="5" t="s">
        <v>484</v>
      </c>
      <c r="AB20" s="5" t="s">
        <v>477</v>
      </c>
      <c r="AC20" s="5"/>
    </row>
    <row r="21" spans="1:29" x14ac:dyDescent="0.25">
      <c r="A21" s="104" t="s">
        <v>347</v>
      </c>
      <c r="B21" s="35">
        <v>1</v>
      </c>
      <c r="C21" s="35">
        <v>0</v>
      </c>
      <c r="D21" s="35">
        <v>1</v>
      </c>
      <c r="E21" s="35">
        <v>0</v>
      </c>
      <c r="F21" s="35">
        <v>1</v>
      </c>
      <c r="G21" s="35">
        <v>0</v>
      </c>
      <c r="H21" s="66">
        <v>7</v>
      </c>
      <c r="I21" s="35">
        <v>11</v>
      </c>
      <c r="J21" s="35">
        <v>5</v>
      </c>
      <c r="K21" s="35">
        <v>5</v>
      </c>
      <c r="L21" s="35">
        <v>2</v>
      </c>
      <c r="M21" s="35">
        <v>3</v>
      </c>
      <c r="N21" s="35">
        <v>0</v>
      </c>
      <c r="O21" s="35">
        <v>32</v>
      </c>
      <c r="P21" s="35">
        <v>30</v>
      </c>
      <c r="Q21" s="41">
        <v>6.43</v>
      </c>
      <c r="R21" s="41">
        <v>1.86</v>
      </c>
      <c r="S21" s="43">
        <v>0.36699999999999999</v>
      </c>
      <c r="T21" s="37">
        <v>14.14</v>
      </c>
      <c r="U21" s="37">
        <v>2.57</v>
      </c>
      <c r="V21" s="37">
        <v>3.86</v>
      </c>
      <c r="W21" s="37">
        <v>1.5</v>
      </c>
      <c r="Y21" s="7" t="s">
        <v>3</v>
      </c>
      <c r="Z21" s="7" t="s">
        <v>9</v>
      </c>
      <c r="AA21" s="5" t="s">
        <v>97</v>
      </c>
      <c r="AB21" s="5" t="s">
        <v>472</v>
      </c>
      <c r="AC21" s="5"/>
    </row>
    <row r="22" spans="1:29" x14ac:dyDescent="0.25">
      <c r="A22" s="104" t="s">
        <v>433</v>
      </c>
      <c r="B22" s="35">
        <v>1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66">
        <v>3</v>
      </c>
      <c r="I22" s="35">
        <v>1</v>
      </c>
      <c r="J22" s="35">
        <v>1</v>
      </c>
      <c r="K22" s="35">
        <v>0</v>
      </c>
      <c r="L22" s="35">
        <v>3</v>
      </c>
      <c r="M22" s="35">
        <v>4</v>
      </c>
      <c r="N22" s="35">
        <v>0</v>
      </c>
      <c r="O22" s="35">
        <v>13</v>
      </c>
      <c r="P22" s="35">
        <v>10</v>
      </c>
      <c r="Q22" s="41">
        <v>0</v>
      </c>
      <c r="R22" s="41">
        <v>1.33</v>
      </c>
      <c r="S22" s="43">
        <v>0.1</v>
      </c>
      <c r="T22" s="37">
        <v>3</v>
      </c>
      <c r="U22" s="37">
        <v>9</v>
      </c>
      <c r="V22" s="37">
        <v>12</v>
      </c>
      <c r="W22" s="37">
        <v>1.33</v>
      </c>
      <c r="Y22" s="7" t="s">
        <v>9</v>
      </c>
      <c r="Z22" s="7" t="s">
        <v>9</v>
      </c>
      <c r="AA22" s="103" t="s">
        <v>103</v>
      </c>
      <c r="AB22" s="103"/>
      <c r="AC22" s="5"/>
    </row>
    <row r="23" spans="1:29" x14ac:dyDescent="0.25">
      <c r="A23" s="104" t="s">
        <v>343</v>
      </c>
      <c r="B23" s="35">
        <v>1</v>
      </c>
      <c r="C23" s="35">
        <v>1</v>
      </c>
      <c r="D23" s="35">
        <v>0</v>
      </c>
      <c r="E23" s="35">
        <v>0</v>
      </c>
      <c r="F23" s="35">
        <v>1</v>
      </c>
      <c r="G23" s="35">
        <v>0</v>
      </c>
      <c r="H23" s="66">
        <v>7</v>
      </c>
      <c r="I23" s="35">
        <v>5</v>
      </c>
      <c r="J23" s="35">
        <v>1</v>
      </c>
      <c r="K23" s="35">
        <v>1</v>
      </c>
      <c r="L23" s="35">
        <v>1</v>
      </c>
      <c r="M23" s="35">
        <v>0</v>
      </c>
      <c r="N23" s="35">
        <v>0</v>
      </c>
      <c r="O23" s="35">
        <v>28</v>
      </c>
      <c r="P23" s="35">
        <v>27</v>
      </c>
      <c r="Q23" s="41">
        <v>1.29</v>
      </c>
      <c r="R23" s="41">
        <v>0.86</v>
      </c>
      <c r="S23" s="43">
        <v>0.185</v>
      </c>
      <c r="T23" s="37">
        <v>6.43</v>
      </c>
      <c r="U23" s="37">
        <v>1.29</v>
      </c>
      <c r="V23" s="37">
        <v>0</v>
      </c>
      <c r="W23" s="37">
        <v>0</v>
      </c>
      <c r="Y23" s="7" t="s">
        <v>3</v>
      </c>
      <c r="Z23" s="7" t="s">
        <v>9</v>
      </c>
      <c r="AA23" s="5" t="s">
        <v>110</v>
      </c>
      <c r="AB23" s="5" t="s">
        <v>98</v>
      </c>
      <c r="AC23" s="5"/>
    </row>
    <row r="24" spans="1:29" x14ac:dyDescent="0.25">
      <c r="A24" s="104" t="s">
        <v>367</v>
      </c>
      <c r="B24" s="35">
        <v>1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66">
        <v>2</v>
      </c>
      <c r="I24" s="35">
        <v>3</v>
      </c>
      <c r="J24" s="35">
        <v>3</v>
      </c>
      <c r="K24" s="35">
        <v>3</v>
      </c>
      <c r="L24" s="35">
        <v>3</v>
      </c>
      <c r="M24" s="35">
        <v>3</v>
      </c>
      <c r="N24" s="35">
        <v>0</v>
      </c>
      <c r="O24" s="35">
        <v>13</v>
      </c>
      <c r="P24" s="35">
        <v>10</v>
      </c>
      <c r="Q24" s="41">
        <v>13.5</v>
      </c>
      <c r="R24" s="41">
        <v>3</v>
      </c>
      <c r="S24" s="43">
        <v>0.3</v>
      </c>
      <c r="T24" s="37">
        <v>13.5</v>
      </c>
      <c r="U24" s="37">
        <v>13.5</v>
      </c>
      <c r="V24" s="37">
        <v>13.5</v>
      </c>
      <c r="W24" s="37">
        <v>1</v>
      </c>
      <c r="Y24" s="7" t="s">
        <v>9</v>
      </c>
      <c r="Z24" s="7" t="s">
        <v>9</v>
      </c>
      <c r="AA24" s="103" t="s">
        <v>103</v>
      </c>
      <c r="AB24" s="103"/>
      <c r="AC24" s="5"/>
    </row>
    <row r="25" spans="1:29" x14ac:dyDescent="0.25">
      <c r="A25" s="104" t="s">
        <v>434</v>
      </c>
      <c r="B25" s="35">
        <v>1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66">
        <v>1</v>
      </c>
      <c r="I25" s="35">
        <v>4</v>
      </c>
      <c r="J25" s="35">
        <v>1</v>
      </c>
      <c r="K25" s="35">
        <v>1</v>
      </c>
      <c r="L25" s="35">
        <v>0</v>
      </c>
      <c r="M25" s="35">
        <v>0</v>
      </c>
      <c r="N25" s="35">
        <v>0</v>
      </c>
      <c r="O25" s="35">
        <v>6</v>
      </c>
      <c r="P25" s="35">
        <v>6</v>
      </c>
      <c r="Q25" s="41">
        <v>9</v>
      </c>
      <c r="R25" s="41">
        <v>4</v>
      </c>
      <c r="S25" s="43">
        <v>0.66700000000000004</v>
      </c>
      <c r="T25" s="37">
        <v>36</v>
      </c>
      <c r="U25" s="37">
        <v>0</v>
      </c>
      <c r="V25" s="37">
        <v>0</v>
      </c>
      <c r="W25" s="37">
        <v>0</v>
      </c>
      <c r="Y25" s="7" t="s">
        <v>3</v>
      </c>
      <c r="Z25" s="7" t="s">
        <v>3</v>
      </c>
      <c r="AA25" s="5" t="s">
        <v>484</v>
      </c>
      <c r="AB25" s="5" t="s">
        <v>118</v>
      </c>
      <c r="AC25" s="5"/>
    </row>
    <row r="26" spans="1:29" x14ac:dyDescent="0.25">
      <c r="A26" s="104" t="s">
        <v>435</v>
      </c>
      <c r="B26" s="35">
        <v>1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66">
        <v>1</v>
      </c>
      <c r="I26" s="35">
        <v>0</v>
      </c>
      <c r="J26" s="35">
        <v>0</v>
      </c>
      <c r="K26" s="35">
        <v>0</v>
      </c>
      <c r="L26" s="35">
        <v>0</v>
      </c>
      <c r="M26" s="35">
        <v>2</v>
      </c>
      <c r="N26" s="35">
        <v>0</v>
      </c>
      <c r="O26" s="35">
        <v>3</v>
      </c>
      <c r="P26" s="35">
        <v>3</v>
      </c>
      <c r="Q26" s="41">
        <v>0</v>
      </c>
      <c r="R26" s="41">
        <v>0</v>
      </c>
      <c r="S26" s="43">
        <v>0</v>
      </c>
      <c r="T26" s="37">
        <v>0</v>
      </c>
      <c r="U26" s="37">
        <v>0</v>
      </c>
      <c r="V26" s="37">
        <v>18</v>
      </c>
      <c r="W26" s="37" t="s">
        <v>23</v>
      </c>
      <c r="Y26" s="7" t="s">
        <v>9</v>
      </c>
      <c r="Z26" s="7" t="s">
        <v>9</v>
      </c>
      <c r="AA26" s="5" t="s">
        <v>485</v>
      </c>
      <c r="AB26" s="5" t="s">
        <v>100</v>
      </c>
      <c r="AC26" s="5"/>
    </row>
    <row r="27" spans="1:29" x14ac:dyDescent="0.25">
      <c r="A27" s="104" t="s">
        <v>366</v>
      </c>
      <c r="B27" s="35">
        <v>1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66">
        <v>4</v>
      </c>
      <c r="I27" s="35">
        <v>0</v>
      </c>
      <c r="J27" s="35">
        <v>0</v>
      </c>
      <c r="K27" s="35">
        <v>0</v>
      </c>
      <c r="L27" s="35">
        <v>0</v>
      </c>
      <c r="M27" s="35">
        <v>5</v>
      </c>
      <c r="N27" s="35">
        <v>0</v>
      </c>
      <c r="O27" s="35">
        <v>12</v>
      </c>
      <c r="P27" s="35">
        <v>12</v>
      </c>
      <c r="Q27" s="41">
        <v>0</v>
      </c>
      <c r="R27" s="41">
        <v>0</v>
      </c>
      <c r="S27" s="43">
        <v>0</v>
      </c>
      <c r="T27" s="37">
        <v>0</v>
      </c>
      <c r="U27" s="37">
        <v>0</v>
      </c>
      <c r="V27" s="37">
        <v>11.25</v>
      </c>
      <c r="W27" s="37" t="s">
        <v>23</v>
      </c>
      <c r="Y27" s="7" t="s">
        <v>9</v>
      </c>
      <c r="Z27" s="7" t="s">
        <v>9</v>
      </c>
      <c r="AA27" s="5" t="s">
        <v>127</v>
      </c>
      <c r="AB27" s="5" t="s">
        <v>106</v>
      </c>
      <c r="AC27" s="5"/>
    </row>
    <row r="28" spans="1:29" x14ac:dyDescent="0.25">
      <c r="A28" s="104"/>
      <c r="B28" s="35"/>
      <c r="C28" s="35"/>
      <c r="D28" s="35"/>
      <c r="E28" s="35"/>
      <c r="F28" s="35"/>
      <c r="G28" s="35"/>
      <c r="H28" s="45"/>
      <c r="I28" s="35"/>
      <c r="J28" s="35"/>
      <c r="K28" s="35"/>
      <c r="L28" s="35"/>
      <c r="M28" s="35"/>
      <c r="N28" s="35"/>
      <c r="O28" s="35"/>
      <c r="P28" s="35"/>
      <c r="Q28" s="41"/>
      <c r="R28" s="41"/>
      <c r="S28" s="43"/>
      <c r="T28" s="37"/>
      <c r="U28" s="37"/>
      <c r="V28" s="37"/>
      <c r="W28" s="37"/>
      <c r="Y28" s="7"/>
      <c r="Z28" s="7"/>
      <c r="AA28" s="103"/>
      <c r="AB28" s="103"/>
      <c r="AC28" s="5"/>
    </row>
    <row r="29" spans="1:29" ht="13" x14ac:dyDescent="0.3">
      <c r="A29" s="104"/>
      <c r="B29" s="10" t="s">
        <v>1</v>
      </c>
      <c r="C29" s="10" t="s">
        <v>2</v>
      </c>
      <c r="D29" s="10" t="s">
        <v>3</v>
      </c>
      <c r="E29" s="10" t="s">
        <v>4</v>
      </c>
      <c r="F29" s="10" t="s">
        <v>5</v>
      </c>
      <c r="G29" s="10" t="s">
        <v>6</v>
      </c>
      <c r="H29" s="22" t="s">
        <v>7</v>
      </c>
      <c r="I29" s="10" t="s">
        <v>8</v>
      </c>
      <c r="J29" s="10" t="s">
        <v>9</v>
      </c>
      <c r="K29" s="10" t="s">
        <v>10</v>
      </c>
      <c r="L29" s="10" t="s">
        <v>11</v>
      </c>
      <c r="M29" s="10" t="s">
        <v>12</v>
      </c>
      <c r="N29" s="10" t="s">
        <v>13</v>
      </c>
      <c r="O29" s="10" t="s">
        <v>14</v>
      </c>
      <c r="P29" s="10" t="s">
        <v>15</v>
      </c>
      <c r="Q29" s="25" t="s">
        <v>16</v>
      </c>
      <c r="R29" s="25" t="s">
        <v>17</v>
      </c>
      <c r="S29" s="12" t="s">
        <v>18</v>
      </c>
      <c r="T29" s="25" t="s">
        <v>19</v>
      </c>
      <c r="U29" s="25" t="s">
        <v>20</v>
      </c>
      <c r="V29" s="25" t="s">
        <v>21</v>
      </c>
      <c r="W29" s="25" t="s">
        <v>22</v>
      </c>
    </row>
    <row r="30" spans="1:29" ht="13" x14ac:dyDescent="0.3">
      <c r="A30" s="9" t="s">
        <v>24</v>
      </c>
      <c r="B30" s="36">
        <v>45</v>
      </c>
      <c r="C30" s="36">
        <v>23</v>
      </c>
      <c r="D30" s="36">
        <v>22</v>
      </c>
      <c r="E30" s="36">
        <v>5</v>
      </c>
      <c r="F30" s="36">
        <v>16</v>
      </c>
      <c r="G30" s="36">
        <v>3</v>
      </c>
      <c r="H30" s="46">
        <v>371.66666666666669</v>
      </c>
      <c r="I30" s="36">
        <v>366</v>
      </c>
      <c r="J30" s="36">
        <v>219</v>
      </c>
      <c r="K30" s="36">
        <v>131</v>
      </c>
      <c r="L30" s="36">
        <v>203</v>
      </c>
      <c r="M30" s="36">
        <v>304</v>
      </c>
      <c r="N30" s="36">
        <v>25</v>
      </c>
      <c r="O30" s="36">
        <v>1725</v>
      </c>
      <c r="P30" s="36">
        <v>1469</v>
      </c>
      <c r="Q30" s="42">
        <v>3.17</v>
      </c>
      <c r="R30" s="42">
        <v>1.53</v>
      </c>
      <c r="S30" s="44">
        <v>0.249</v>
      </c>
      <c r="T30" s="38">
        <v>8.86</v>
      </c>
      <c r="U30" s="38">
        <v>4.92</v>
      </c>
      <c r="V30" s="38">
        <v>7.36</v>
      </c>
      <c r="W30" s="38">
        <v>1.5</v>
      </c>
    </row>
  </sheetData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22"/>
  <sheetViews>
    <sheetView workbookViewId="0"/>
  </sheetViews>
  <sheetFormatPr defaultColWidth="9.1796875" defaultRowHeight="12.5" x14ac:dyDescent="0.25"/>
  <cols>
    <col min="1" max="1" width="24.26953125" style="104" customWidth="1"/>
    <col min="2" max="16" width="7.1796875" style="124" customWidth="1"/>
    <col min="17" max="18" width="7.1796875" style="173" customWidth="1"/>
    <col min="19" max="19" width="7.1796875" style="174" customWidth="1"/>
    <col min="20" max="23" width="7.1796875" style="173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9.1796875" style="104"/>
  </cols>
  <sheetData>
    <row r="1" spans="1:28" ht="15.5" x14ac:dyDescent="0.35">
      <c r="A1" s="17" t="s">
        <v>52</v>
      </c>
      <c r="B1" s="11"/>
      <c r="C1" s="11"/>
      <c r="D1" s="11"/>
      <c r="E1" s="11"/>
      <c r="F1" s="11"/>
      <c r="G1" s="11"/>
      <c r="H1" s="29"/>
      <c r="I1" s="11"/>
      <c r="J1" s="11"/>
      <c r="K1" s="11"/>
      <c r="L1" s="11"/>
      <c r="M1" s="11"/>
      <c r="N1" s="11"/>
      <c r="O1" s="11"/>
      <c r="P1" s="11"/>
      <c r="Q1" s="31"/>
      <c r="R1" s="31"/>
      <c r="S1" s="33"/>
      <c r="T1" s="31"/>
      <c r="U1" s="31"/>
      <c r="V1" s="31"/>
      <c r="W1" s="31"/>
    </row>
    <row r="2" spans="1:28" ht="15.5" x14ac:dyDescent="0.35">
      <c r="A2" s="17"/>
      <c r="B2" s="11"/>
      <c r="C2" s="11"/>
      <c r="D2" s="11"/>
      <c r="E2" s="11"/>
      <c r="F2" s="11"/>
      <c r="G2" s="11"/>
      <c r="H2" s="29"/>
      <c r="I2" s="11"/>
      <c r="J2" s="11"/>
      <c r="K2" s="11"/>
      <c r="L2" s="11"/>
      <c r="M2" s="11"/>
      <c r="N2" s="11"/>
      <c r="O2" s="11"/>
      <c r="P2" s="11"/>
      <c r="Q2" s="31"/>
      <c r="R2" s="31"/>
      <c r="S2" s="33"/>
      <c r="T2" s="31"/>
      <c r="U2" s="31"/>
      <c r="V2" s="31"/>
      <c r="W2" s="31"/>
    </row>
    <row r="3" spans="1:28" ht="13" x14ac:dyDescent="0.3">
      <c r="A3" s="18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22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25" t="s">
        <v>16</v>
      </c>
      <c r="R3" s="25" t="s">
        <v>17</v>
      </c>
      <c r="S3" s="12" t="s">
        <v>18</v>
      </c>
      <c r="T3" s="25" t="s">
        <v>19</v>
      </c>
      <c r="U3" s="25" t="s">
        <v>20</v>
      </c>
      <c r="V3" s="25" t="s">
        <v>21</v>
      </c>
      <c r="W3" s="25" t="s">
        <v>22</v>
      </c>
      <c r="Y3" s="118" t="s">
        <v>93</v>
      </c>
      <c r="Z3" s="118" t="s">
        <v>94</v>
      </c>
      <c r="AA3" s="123" t="s">
        <v>95</v>
      </c>
      <c r="AB3" s="123" t="s">
        <v>96</v>
      </c>
    </row>
    <row r="5" spans="1:28" x14ac:dyDescent="0.25">
      <c r="A5" s="104" t="s">
        <v>145</v>
      </c>
      <c r="B5" s="124">
        <v>27</v>
      </c>
      <c r="C5" s="124">
        <v>11</v>
      </c>
      <c r="D5" s="124">
        <v>5</v>
      </c>
      <c r="E5" s="124">
        <v>1</v>
      </c>
      <c r="F5" s="124">
        <v>3</v>
      </c>
      <c r="G5" s="124">
        <v>0</v>
      </c>
      <c r="H5" s="66">
        <v>124.666666666666</v>
      </c>
      <c r="I5" s="124">
        <v>105</v>
      </c>
      <c r="J5" s="124">
        <v>44</v>
      </c>
      <c r="K5" s="124">
        <v>26</v>
      </c>
      <c r="L5" s="124">
        <v>37</v>
      </c>
      <c r="M5" s="124">
        <v>99</v>
      </c>
      <c r="N5" s="124">
        <v>3</v>
      </c>
      <c r="O5" s="124">
        <v>526</v>
      </c>
      <c r="P5" s="124">
        <v>478</v>
      </c>
      <c r="Q5" s="173">
        <v>1.88</v>
      </c>
      <c r="R5" s="173">
        <v>1.1399999999999999</v>
      </c>
      <c r="S5" s="174">
        <v>0.22</v>
      </c>
      <c r="T5" s="173">
        <v>7.58</v>
      </c>
      <c r="U5" s="173">
        <v>2.67</v>
      </c>
      <c r="V5" s="173">
        <v>7.15</v>
      </c>
      <c r="W5" s="173">
        <v>2.68</v>
      </c>
      <c r="Y5" s="7" t="s">
        <v>9</v>
      </c>
      <c r="Z5" s="7" t="s">
        <v>9</v>
      </c>
      <c r="AA5" s="103" t="s">
        <v>97</v>
      </c>
      <c r="AB5" s="103" t="s">
        <v>98</v>
      </c>
    </row>
    <row r="6" spans="1:28" x14ac:dyDescent="0.25">
      <c r="A6" s="104" t="s">
        <v>343</v>
      </c>
      <c r="B6" s="124">
        <v>19</v>
      </c>
      <c r="C6" s="124">
        <v>8</v>
      </c>
      <c r="D6" s="124">
        <v>5</v>
      </c>
      <c r="E6" s="124">
        <v>0</v>
      </c>
      <c r="F6" s="124">
        <v>2</v>
      </c>
      <c r="G6" s="124">
        <v>0</v>
      </c>
      <c r="H6" s="180">
        <v>109</v>
      </c>
      <c r="I6" s="124">
        <v>90</v>
      </c>
      <c r="J6" s="124">
        <v>43</v>
      </c>
      <c r="K6" s="124">
        <v>36</v>
      </c>
      <c r="L6" s="124">
        <v>30</v>
      </c>
      <c r="M6" s="124">
        <v>90</v>
      </c>
      <c r="N6" s="124">
        <v>15</v>
      </c>
      <c r="O6" s="124">
        <v>465</v>
      </c>
      <c r="P6" s="124">
        <v>408</v>
      </c>
      <c r="Q6" s="173">
        <v>2.97</v>
      </c>
      <c r="R6" s="173">
        <v>1.1000000000000001</v>
      </c>
      <c r="S6" s="174">
        <v>0.221</v>
      </c>
      <c r="T6" s="173">
        <v>7.43</v>
      </c>
      <c r="U6" s="173">
        <v>2.48</v>
      </c>
      <c r="V6" s="173">
        <v>7.43</v>
      </c>
      <c r="W6" s="173">
        <v>3</v>
      </c>
      <c r="Y6" s="7" t="s">
        <v>3</v>
      </c>
      <c r="Z6" s="7" t="s">
        <v>9</v>
      </c>
      <c r="AA6" s="103" t="s">
        <v>110</v>
      </c>
      <c r="AB6" s="103" t="s">
        <v>98</v>
      </c>
    </row>
    <row r="7" spans="1:28" x14ac:dyDescent="0.25">
      <c r="A7" s="104" t="s">
        <v>135</v>
      </c>
      <c r="B7" s="124">
        <v>12</v>
      </c>
      <c r="C7" s="124">
        <v>5</v>
      </c>
      <c r="D7" s="124">
        <v>1</v>
      </c>
      <c r="E7" s="124">
        <v>1</v>
      </c>
      <c r="F7" s="124">
        <v>0</v>
      </c>
      <c r="G7" s="124">
        <v>0</v>
      </c>
      <c r="H7" s="66">
        <v>32.666666666666003</v>
      </c>
      <c r="I7" s="124">
        <v>20</v>
      </c>
      <c r="J7" s="124">
        <v>11</v>
      </c>
      <c r="K7" s="124">
        <v>3</v>
      </c>
      <c r="L7" s="124">
        <v>16</v>
      </c>
      <c r="M7" s="124">
        <v>46</v>
      </c>
      <c r="N7" s="124">
        <v>3</v>
      </c>
      <c r="O7" s="124">
        <v>137</v>
      </c>
      <c r="P7" s="124">
        <v>117</v>
      </c>
      <c r="Q7" s="173">
        <v>0.83</v>
      </c>
      <c r="R7" s="173">
        <v>1.1000000000000001</v>
      </c>
      <c r="S7" s="174">
        <v>0.17100000000000001</v>
      </c>
      <c r="T7" s="173">
        <v>5.51</v>
      </c>
      <c r="U7" s="173">
        <v>4.41</v>
      </c>
      <c r="V7" s="173">
        <v>12.67</v>
      </c>
      <c r="W7" s="173">
        <v>2.88</v>
      </c>
      <c r="Y7" s="7" t="s">
        <v>9</v>
      </c>
      <c r="Z7" s="7" t="s">
        <v>9</v>
      </c>
      <c r="AA7" s="103" t="s">
        <v>99</v>
      </c>
      <c r="AB7" s="103" t="s">
        <v>100</v>
      </c>
    </row>
    <row r="8" spans="1:28" x14ac:dyDescent="0.25">
      <c r="A8" s="104" t="s">
        <v>143</v>
      </c>
      <c r="B8" s="124">
        <v>10</v>
      </c>
      <c r="C8" s="124">
        <v>4</v>
      </c>
      <c r="D8" s="124">
        <v>0</v>
      </c>
      <c r="E8" s="124">
        <v>1</v>
      </c>
      <c r="F8" s="124">
        <v>2</v>
      </c>
      <c r="G8" s="124">
        <v>2</v>
      </c>
      <c r="H8" s="66">
        <v>49.666666666666003</v>
      </c>
      <c r="I8" s="124">
        <v>46</v>
      </c>
      <c r="J8" s="124">
        <v>22</v>
      </c>
      <c r="K8" s="124">
        <v>16</v>
      </c>
      <c r="L8" s="124">
        <v>26</v>
      </c>
      <c r="M8" s="124">
        <v>38</v>
      </c>
      <c r="N8" s="124">
        <v>0</v>
      </c>
      <c r="O8" s="124">
        <v>224</v>
      </c>
      <c r="P8" s="124">
        <v>198</v>
      </c>
      <c r="Q8" s="173">
        <v>2.9</v>
      </c>
      <c r="R8" s="173">
        <v>1.45</v>
      </c>
      <c r="S8" s="174">
        <v>0.23200000000000001</v>
      </c>
      <c r="T8" s="173">
        <v>8.34</v>
      </c>
      <c r="U8" s="173">
        <v>4.71</v>
      </c>
      <c r="V8" s="173">
        <v>6.89</v>
      </c>
      <c r="W8" s="173">
        <v>1.46</v>
      </c>
      <c r="Y8" s="7" t="s">
        <v>9</v>
      </c>
      <c r="Z8" s="7" t="s">
        <v>9</v>
      </c>
      <c r="AA8" s="5" t="s">
        <v>97</v>
      </c>
      <c r="AB8" s="5" t="s">
        <v>106</v>
      </c>
    </row>
    <row r="9" spans="1:28" x14ac:dyDescent="0.25">
      <c r="A9" s="104" t="s">
        <v>159</v>
      </c>
      <c r="B9" s="124">
        <v>8</v>
      </c>
      <c r="C9" s="124">
        <v>2</v>
      </c>
      <c r="D9" s="124">
        <v>0</v>
      </c>
      <c r="E9" s="124">
        <v>0</v>
      </c>
      <c r="F9" s="124">
        <v>0</v>
      </c>
      <c r="G9" s="124">
        <v>0</v>
      </c>
      <c r="H9" s="66">
        <v>30.3333333333333</v>
      </c>
      <c r="I9" s="124">
        <v>31</v>
      </c>
      <c r="J9" s="124">
        <v>17</v>
      </c>
      <c r="K9" s="124">
        <v>16</v>
      </c>
      <c r="L9" s="124">
        <v>13</v>
      </c>
      <c r="M9" s="124">
        <v>27</v>
      </c>
      <c r="N9" s="124">
        <v>0</v>
      </c>
      <c r="O9" s="124">
        <v>133</v>
      </c>
      <c r="P9" s="124">
        <v>119</v>
      </c>
      <c r="Q9" s="173">
        <v>4.75</v>
      </c>
      <c r="R9" s="173">
        <v>1.45</v>
      </c>
      <c r="S9" s="174">
        <v>0.26100000000000001</v>
      </c>
      <c r="T9" s="173">
        <v>9.1999999999999993</v>
      </c>
      <c r="U9" s="173">
        <v>3.86</v>
      </c>
      <c r="V9" s="173">
        <v>8.01</v>
      </c>
      <c r="W9" s="173">
        <v>2.08</v>
      </c>
      <c r="Y9" s="7" t="s">
        <v>9</v>
      </c>
      <c r="Z9" s="7" t="s">
        <v>9</v>
      </c>
      <c r="AA9" s="103" t="s">
        <v>115</v>
      </c>
      <c r="AB9" s="103" t="s">
        <v>116</v>
      </c>
    </row>
    <row r="10" spans="1:28" x14ac:dyDescent="0.25">
      <c r="A10" s="104" t="s">
        <v>371</v>
      </c>
      <c r="B10" s="124">
        <v>5</v>
      </c>
      <c r="C10" s="124">
        <v>0</v>
      </c>
      <c r="D10" s="124">
        <v>1</v>
      </c>
      <c r="E10" s="124">
        <v>0</v>
      </c>
      <c r="F10" s="124">
        <v>0</v>
      </c>
      <c r="G10" s="124">
        <v>0</v>
      </c>
      <c r="H10" s="180">
        <v>16</v>
      </c>
      <c r="I10" s="124">
        <v>20</v>
      </c>
      <c r="J10" s="124">
        <v>23</v>
      </c>
      <c r="K10" s="124">
        <v>22</v>
      </c>
      <c r="L10" s="124">
        <v>19</v>
      </c>
      <c r="M10" s="124">
        <v>16</v>
      </c>
      <c r="N10" s="124">
        <v>1</v>
      </c>
      <c r="O10" s="124">
        <v>87</v>
      </c>
      <c r="P10" s="124">
        <v>66</v>
      </c>
      <c r="Q10" s="173">
        <v>12.38</v>
      </c>
      <c r="R10" s="173">
        <v>2.44</v>
      </c>
      <c r="S10" s="174">
        <v>0.30299999999999999</v>
      </c>
      <c r="T10" s="173">
        <v>11.25</v>
      </c>
      <c r="U10" s="173">
        <v>10.69</v>
      </c>
      <c r="V10" s="173">
        <v>9</v>
      </c>
      <c r="W10" s="173">
        <v>0.84</v>
      </c>
      <c r="Y10" s="7" t="s">
        <v>9</v>
      </c>
      <c r="Z10" s="7" t="s">
        <v>9</v>
      </c>
      <c r="AA10" s="103" t="s">
        <v>103</v>
      </c>
      <c r="AB10" s="103"/>
    </row>
    <row r="11" spans="1:28" x14ac:dyDescent="0.25">
      <c r="A11" s="104" t="s">
        <v>351</v>
      </c>
      <c r="B11" s="124">
        <v>4</v>
      </c>
      <c r="C11" s="124">
        <v>1</v>
      </c>
      <c r="D11" s="124">
        <v>0</v>
      </c>
      <c r="E11" s="124">
        <v>0</v>
      </c>
      <c r="F11" s="124">
        <v>0</v>
      </c>
      <c r="G11" s="124">
        <v>0</v>
      </c>
      <c r="H11" s="66">
        <v>7.6666666666659999</v>
      </c>
      <c r="I11" s="124">
        <v>8</v>
      </c>
      <c r="J11" s="124">
        <v>2</v>
      </c>
      <c r="K11" s="124">
        <v>2</v>
      </c>
      <c r="L11" s="124">
        <v>1</v>
      </c>
      <c r="M11" s="124">
        <v>6</v>
      </c>
      <c r="N11" s="124">
        <v>2</v>
      </c>
      <c r="O11" s="124">
        <v>34</v>
      </c>
      <c r="P11" s="124">
        <v>31</v>
      </c>
      <c r="Q11" s="173">
        <v>2.35</v>
      </c>
      <c r="R11" s="173">
        <v>1.17</v>
      </c>
      <c r="S11" s="174">
        <v>0.25800000000000001</v>
      </c>
      <c r="T11" s="173">
        <v>9.39</v>
      </c>
      <c r="U11" s="173">
        <v>1.17</v>
      </c>
      <c r="V11" s="173">
        <v>7.04</v>
      </c>
      <c r="W11" s="173">
        <v>6</v>
      </c>
      <c r="Y11" s="7" t="s">
        <v>9</v>
      </c>
      <c r="Z11" s="7" t="s">
        <v>9</v>
      </c>
      <c r="AA11" s="103" t="s">
        <v>115</v>
      </c>
      <c r="AB11" s="103" t="s">
        <v>120</v>
      </c>
    </row>
    <row r="12" spans="1:28" x14ac:dyDescent="0.25">
      <c r="A12" s="104" t="s">
        <v>436</v>
      </c>
      <c r="B12" s="124">
        <v>1</v>
      </c>
      <c r="C12" s="124">
        <v>0</v>
      </c>
      <c r="D12" s="124">
        <v>0</v>
      </c>
      <c r="E12" s="124">
        <v>0</v>
      </c>
      <c r="F12" s="124">
        <v>0</v>
      </c>
      <c r="G12" s="124">
        <v>0</v>
      </c>
      <c r="H12" s="180">
        <v>1</v>
      </c>
      <c r="I12" s="124">
        <v>0</v>
      </c>
      <c r="J12" s="124">
        <v>0</v>
      </c>
      <c r="K12" s="124">
        <v>0</v>
      </c>
      <c r="L12" s="124">
        <v>1</v>
      </c>
      <c r="M12" s="124">
        <v>2</v>
      </c>
      <c r="N12" s="124">
        <v>0</v>
      </c>
      <c r="O12" s="124">
        <v>3</v>
      </c>
      <c r="P12" s="124">
        <v>3</v>
      </c>
      <c r="Q12" s="173">
        <v>0</v>
      </c>
      <c r="R12" s="173">
        <v>1</v>
      </c>
      <c r="S12" s="174">
        <v>0</v>
      </c>
      <c r="T12" s="173">
        <v>0</v>
      </c>
      <c r="U12" s="173">
        <v>9</v>
      </c>
      <c r="V12" s="173">
        <v>18</v>
      </c>
      <c r="W12" s="173">
        <v>2</v>
      </c>
      <c r="Y12" s="7" t="s">
        <v>9</v>
      </c>
      <c r="Z12" s="7" t="s">
        <v>9</v>
      </c>
      <c r="AA12" s="103"/>
      <c r="AB12" s="103"/>
    </row>
    <row r="13" spans="1:28" x14ac:dyDescent="0.25">
      <c r="H13" s="175"/>
      <c r="Y13" s="7"/>
      <c r="Z13" s="7"/>
      <c r="AA13" s="5"/>
      <c r="AB13" s="5"/>
    </row>
    <row r="14" spans="1:28" ht="13" x14ac:dyDescent="0.3">
      <c r="B14" s="10" t="s">
        <v>1</v>
      </c>
      <c r="C14" s="10" t="s">
        <v>2</v>
      </c>
      <c r="D14" s="10" t="s">
        <v>3</v>
      </c>
      <c r="E14" s="10" t="s">
        <v>4</v>
      </c>
      <c r="F14" s="10" t="s">
        <v>5</v>
      </c>
      <c r="G14" s="10" t="s">
        <v>6</v>
      </c>
      <c r="H14" s="22" t="s">
        <v>7</v>
      </c>
      <c r="I14" s="10" t="s">
        <v>8</v>
      </c>
      <c r="J14" s="10" t="s">
        <v>9</v>
      </c>
      <c r="K14" s="10" t="s">
        <v>10</v>
      </c>
      <c r="L14" s="10" t="s">
        <v>11</v>
      </c>
      <c r="M14" s="10" t="s">
        <v>12</v>
      </c>
      <c r="N14" s="10" t="s">
        <v>13</v>
      </c>
      <c r="O14" s="10" t="s">
        <v>14</v>
      </c>
      <c r="P14" s="10" t="s">
        <v>15</v>
      </c>
      <c r="Q14" s="25" t="s">
        <v>16</v>
      </c>
      <c r="R14" s="25" t="s">
        <v>17</v>
      </c>
      <c r="S14" s="12" t="s">
        <v>18</v>
      </c>
      <c r="T14" s="25" t="s">
        <v>19</v>
      </c>
      <c r="U14" s="25" t="s">
        <v>20</v>
      </c>
      <c r="V14" s="25" t="s">
        <v>21</v>
      </c>
      <c r="W14" s="25" t="s">
        <v>22</v>
      </c>
      <c r="Y14" s="7"/>
      <c r="Z14" s="7"/>
      <c r="AA14" s="5"/>
      <c r="AB14" s="5"/>
    </row>
    <row r="15" spans="1:28" ht="13" x14ac:dyDescent="0.3">
      <c r="A15" s="9" t="s">
        <v>24</v>
      </c>
      <c r="B15" s="124">
        <v>43</v>
      </c>
      <c r="C15" s="124">
        <v>31</v>
      </c>
      <c r="D15" s="124">
        <v>12</v>
      </c>
      <c r="E15" s="124">
        <v>3</v>
      </c>
      <c r="F15" s="124">
        <v>7</v>
      </c>
      <c r="G15" s="124">
        <v>2</v>
      </c>
      <c r="H15" s="175">
        <v>371</v>
      </c>
      <c r="I15" s="124">
        <v>320</v>
      </c>
      <c r="J15" s="124">
        <v>162</v>
      </c>
      <c r="K15" s="124">
        <v>121</v>
      </c>
      <c r="L15" s="124">
        <v>143</v>
      </c>
      <c r="M15" s="124">
        <v>324</v>
      </c>
      <c r="N15" s="124">
        <v>24</v>
      </c>
      <c r="O15" s="124">
        <v>1609</v>
      </c>
      <c r="P15" s="124">
        <v>1420</v>
      </c>
      <c r="Q15" s="173">
        <v>2.94</v>
      </c>
      <c r="R15" s="173">
        <v>1.25</v>
      </c>
      <c r="S15" s="174">
        <v>0.22500000000000001</v>
      </c>
      <c r="T15" s="173">
        <v>7.76</v>
      </c>
      <c r="U15" s="173">
        <v>3.47</v>
      </c>
      <c r="V15" s="173">
        <v>7.86</v>
      </c>
      <c r="W15" s="173">
        <v>2.27</v>
      </c>
      <c r="Y15" s="7"/>
      <c r="Z15" s="7"/>
      <c r="AA15" s="5"/>
      <c r="AB15" s="5"/>
    </row>
    <row r="16" spans="1:28" x14ac:dyDescent="0.25">
      <c r="Y16" s="7"/>
      <c r="Z16" s="7"/>
      <c r="AA16" s="5"/>
      <c r="AB16" s="5"/>
    </row>
    <row r="17" spans="25:28" x14ac:dyDescent="0.25">
      <c r="Y17" s="7"/>
      <c r="Z17" s="7"/>
      <c r="AA17" s="5"/>
      <c r="AB17" s="5"/>
    </row>
    <row r="18" spans="25:28" x14ac:dyDescent="0.25">
      <c r="Y18" s="7"/>
      <c r="Z18" s="7"/>
      <c r="AA18" s="5"/>
      <c r="AB18" s="5"/>
    </row>
    <row r="19" spans="25:28" x14ac:dyDescent="0.25">
      <c r="Y19" s="7"/>
      <c r="Z19" s="7"/>
      <c r="AA19" s="5"/>
      <c r="AB19" s="5"/>
    </row>
    <row r="20" spans="25:28" x14ac:dyDescent="0.25">
      <c r="Y20" s="7"/>
      <c r="Z20" s="7"/>
      <c r="AA20" s="5"/>
      <c r="AB20" s="5"/>
    </row>
    <row r="21" spans="25:28" x14ac:dyDescent="0.25">
      <c r="Y21" s="7"/>
      <c r="Z21" s="7"/>
      <c r="AA21" s="5"/>
      <c r="AB21" s="5"/>
    </row>
    <row r="22" spans="25:28" x14ac:dyDescent="0.25">
      <c r="Y22" s="7"/>
      <c r="Z22" s="7"/>
      <c r="AA22" s="5"/>
      <c r="AB22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0"/>
  <sheetViews>
    <sheetView workbookViewId="0">
      <pane ySplit="4" topLeftCell="A5" activePane="bottomLeft" state="frozen"/>
      <selection pane="bottomLeft" sqref="A1:G1"/>
    </sheetView>
  </sheetViews>
  <sheetFormatPr defaultColWidth="8.7265625" defaultRowHeight="14.5" x14ac:dyDescent="0.35"/>
  <cols>
    <col min="1" max="1" width="15" style="144" customWidth="1"/>
    <col min="2" max="2" width="22.81640625" style="144" customWidth="1"/>
    <col min="3" max="3" width="13.54296875" style="144" customWidth="1"/>
    <col min="4" max="4" width="4.54296875" style="189" customWidth="1"/>
    <col min="5" max="5" width="15" style="144" customWidth="1"/>
    <col min="6" max="6" width="22.7265625" style="144" customWidth="1"/>
    <col min="7" max="7" width="13.54296875" style="145" customWidth="1"/>
    <col min="8" max="16384" width="8.7265625" style="189"/>
  </cols>
  <sheetData>
    <row r="1" spans="1:7" ht="18.5" x14ac:dyDescent="0.45">
      <c r="A1" s="193" t="s">
        <v>583</v>
      </c>
      <c r="B1" s="193"/>
      <c r="C1" s="193"/>
      <c r="D1" s="193"/>
      <c r="E1" s="193"/>
      <c r="F1" s="193"/>
      <c r="G1" s="193"/>
    </row>
    <row r="2" spans="1:7" x14ac:dyDescent="0.35">
      <c r="A2" s="194" t="s">
        <v>303</v>
      </c>
      <c r="B2" s="194"/>
      <c r="C2" s="194"/>
      <c r="D2" s="194"/>
      <c r="E2" s="194"/>
      <c r="F2" s="194"/>
      <c r="G2" s="194"/>
    </row>
    <row r="3" spans="1:7" x14ac:dyDescent="0.35">
      <c r="D3" s="146"/>
    </row>
    <row r="4" spans="1:7" x14ac:dyDescent="0.35">
      <c r="A4" s="146"/>
      <c r="B4" s="150" t="s">
        <v>0</v>
      </c>
      <c r="C4" s="150" t="s">
        <v>304</v>
      </c>
      <c r="D4" s="146"/>
      <c r="E4" s="150"/>
      <c r="F4" s="150" t="s">
        <v>0</v>
      </c>
      <c r="G4" s="150" t="s">
        <v>304</v>
      </c>
    </row>
    <row r="5" spans="1:7" x14ac:dyDescent="0.35">
      <c r="A5" s="149" t="s">
        <v>285</v>
      </c>
      <c r="B5" s="150"/>
      <c r="C5" s="150"/>
      <c r="D5" s="190"/>
      <c r="E5" s="149" t="s">
        <v>288</v>
      </c>
      <c r="F5" s="150"/>
      <c r="G5" s="150"/>
    </row>
    <row r="6" spans="1:7" x14ac:dyDescent="0.35">
      <c r="A6" s="147">
        <v>14</v>
      </c>
      <c r="B6" s="144" t="s">
        <v>145</v>
      </c>
      <c r="C6" s="145">
        <v>2012</v>
      </c>
      <c r="E6" s="195">
        <v>162</v>
      </c>
      <c r="F6" s="196" t="s">
        <v>160</v>
      </c>
      <c r="G6" s="197">
        <v>2023</v>
      </c>
    </row>
    <row r="7" spans="1:7" x14ac:dyDescent="0.35">
      <c r="A7" s="147">
        <v>13</v>
      </c>
      <c r="B7" s="144" t="s">
        <v>145</v>
      </c>
      <c r="C7" s="145">
        <v>2011</v>
      </c>
      <c r="E7" s="147">
        <v>139</v>
      </c>
      <c r="F7" s="144" t="s">
        <v>160</v>
      </c>
      <c r="G7" s="145">
        <v>2022</v>
      </c>
    </row>
    <row r="8" spans="1:7" x14ac:dyDescent="0.35">
      <c r="A8" s="147">
        <v>12</v>
      </c>
      <c r="B8" s="144" t="s">
        <v>145</v>
      </c>
      <c r="C8" s="145">
        <v>2014</v>
      </c>
      <c r="E8" s="147">
        <v>111</v>
      </c>
      <c r="F8" s="144" t="s">
        <v>145</v>
      </c>
      <c r="G8" s="145">
        <v>2012</v>
      </c>
    </row>
    <row r="9" spans="1:7" x14ac:dyDescent="0.35">
      <c r="A9" s="147">
        <v>12</v>
      </c>
      <c r="B9" s="144" t="s">
        <v>181</v>
      </c>
      <c r="C9" s="145">
        <v>2012</v>
      </c>
      <c r="E9" s="157">
        <v>106</v>
      </c>
      <c r="F9" s="144" t="s">
        <v>145</v>
      </c>
      <c r="G9" s="145">
        <v>2010</v>
      </c>
    </row>
    <row r="10" spans="1:7" x14ac:dyDescent="0.35">
      <c r="A10" s="198">
        <v>11</v>
      </c>
      <c r="B10" s="199" t="s">
        <v>160</v>
      </c>
      <c r="C10" s="200">
        <v>2023</v>
      </c>
      <c r="E10" s="147">
        <v>103</v>
      </c>
      <c r="F10" s="144" t="s">
        <v>145</v>
      </c>
      <c r="G10" s="145">
        <v>2011</v>
      </c>
    </row>
    <row r="11" spans="1:7" x14ac:dyDescent="0.35">
      <c r="A11" s="147">
        <v>11</v>
      </c>
      <c r="B11" s="144" t="s">
        <v>145</v>
      </c>
      <c r="C11" s="145" t="s">
        <v>311</v>
      </c>
      <c r="E11" s="147">
        <v>101</v>
      </c>
      <c r="F11" s="144" t="s">
        <v>187</v>
      </c>
      <c r="G11" s="145">
        <v>2021</v>
      </c>
    </row>
    <row r="12" spans="1:7" x14ac:dyDescent="0.35">
      <c r="A12" s="147">
        <v>10</v>
      </c>
      <c r="B12" s="144" t="s">
        <v>187</v>
      </c>
      <c r="C12" s="145">
        <v>2021</v>
      </c>
      <c r="E12" s="147">
        <v>100</v>
      </c>
      <c r="F12" s="144" t="s">
        <v>145</v>
      </c>
      <c r="G12" s="145">
        <v>2006</v>
      </c>
    </row>
    <row r="13" spans="1:7" x14ac:dyDescent="0.35">
      <c r="A13" s="147">
        <v>10</v>
      </c>
      <c r="B13" s="144" t="s">
        <v>181</v>
      </c>
      <c r="C13" s="145">
        <v>2021</v>
      </c>
      <c r="E13" s="147">
        <v>99</v>
      </c>
      <c r="F13" s="144" t="s">
        <v>181</v>
      </c>
      <c r="G13" s="145">
        <v>2012</v>
      </c>
    </row>
    <row r="14" spans="1:7" x14ac:dyDescent="0.35">
      <c r="A14" s="157">
        <v>10</v>
      </c>
      <c r="B14" s="144" t="s">
        <v>145</v>
      </c>
      <c r="C14" s="145">
        <v>2008</v>
      </c>
      <c r="E14" s="147">
        <v>99</v>
      </c>
      <c r="F14" s="144" t="s">
        <v>145</v>
      </c>
      <c r="G14" s="145">
        <v>2009</v>
      </c>
    </row>
    <row r="15" spans="1:7" x14ac:dyDescent="0.35">
      <c r="A15" s="157">
        <v>10</v>
      </c>
      <c r="B15" s="144" t="s">
        <v>343</v>
      </c>
      <c r="C15" s="145">
        <v>2008</v>
      </c>
      <c r="E15" s="147">
        <v>97</v>
      </c>
      <c r="F15" s="144" t="s">
        <v>318</v>
      </c>
      <c r="G15" s="145">
        <v>2022</v>
      </c>
    </row>
    <row r="16" spans="1:7" x14ac:dyDescent="0.35">
      <c r="A16" s="147">
        <v>9</v>
      </c>
      <c r="B16" s="144" t="s">
        <v>181</v>
      </c>
      <c r="C16" s="145">
        <v>2011</v>
      </c>
      <c r="E16" s="147">
        <v>92</v>
      </c>
      <c r="F16" s="144" t="s">
        <v>145</v>
      </c>
      <c r="G16" s="145">
        <v>2013</v>
      </c>
    </row>
    <row r="17" spans="1:7" x14ac:dyDescent="0.35">
      <c r="A17" s="157">
        <v>9</v>
      </c>
      <c r="B17" s="144" t="s">
        <v>145</v>
      </c>
      <c r="C17" s="145">
        <v>2010</v>
      </c>
      <c r="E17" s="147">
        <v>91</v>
      </c>
      <c r="F17" s="144" t="s">
        <v>145</v>
      </c>
      <c r="G17" s="145">
        <v>2005</v>
      </c>
    </row>
    <row r="18" spans="1:7" x14ac:dyDescent="0.35">
      <c r="A18" s="157"/>
      <c r="C18" s="145"/>
      <c r="E18" s="147">
        <v>90</v>
      </c>
      <c r="F18" s="144" t="s">
        <v>343</v>
      </c>
      <c r="G18" s="145">
        <v>2009</v>
      </c>
    </row>
    <row r="19" spans="1:7" x14ac:dyDescent="0.35">
      <c r="A19" s="158"/>
      <c r="E19" s="147"/>
      <c r="G19" s="148"/>
    </row>
    <row r="20" spans="1:7" x14ac:dyDescent="0.35">
      <c r="A20" s="149" t="s">
        <v>287</v>
      </c>
      <c r="E20" s="149" t="s">
        <v>286</v>
      </c>
    </row>
    <row r="21" spans="1:7" x14ac:dyDescent="0.35">
      <c r="A21" s="201">
        <v>6</v>
      </c>
      <c r="B21" s="196" t="s">
        <v>181</v>
      </c>
      <c r="C21" s="197">
        <v>2023</v>
      </c>
      <c r="E21" s="147">
        <v>13</v>
      </c>
      <c r="F21" s="144" t="s">
        <v>145</v>
      </c>
      <c r="G21" s="145">
        <v>2011</v>
      </c>
    </row>
    <row r="22" spans="1:7" x14ac:dyDescent="0.35">
      <c r="A22" s="159">
        <v>6</v>
      </c>
      <c r="B22" s="144" t="s">
        <v>349</v>
      </c>
      <c r="C22" s="145">
        <v>2019</v>
      </c>
      <c r="E22" s="198">
        <v>10</v>
      </c>
      <c r="F22" s="199" t="s">
        <v>160</v>
      </c>
      <c r="G22" s="200">
        <v>2023</v>
      </c>
    </row>
    <row r="23" spans="1:7" x14ac:dyDescent="0.35">
      <c r="A23" s="147">
        <v>5</v>
      </c>
      <c r="B23" s="144" t="s">
        <v>349</v>
      </c>
      <c r="C23" s="145">
        <v>2021</v>
      </c>
      <c r="E23" s="147">
        <v>10</v>
      </c>
      <c r="F23" s="144" t="s">
        <v>145</v>
      </c>
      <c r="G23" s="145">
        <v>2013</v>
      </c>
    </row>
    <row r="24" spans="1:7" x14ac:dyDescent="0.35">
      <c r="A24" s="147">
        <v>4</v>
      </c>
      <c r="B24" s="144" t="s">
        <v>145</v>
      </c>
      <c r="C24" s="145">
        <v>2014</v>
      </c>
      <c r="E24" s="147">
        <v>9</v>
      </c>
      <c r="F24" s="144" t="s">
        <v>145</v>
      </c>
      <c r="G24" s="145">
        <v>2012</v>
      </c>
    </row>
    <row r="25" spans="1:7" x14ac:dyDescent="0.35">
      <c r="A25" s="157">
        <v>4</v>
      </c>
      <c r="B25" s="144" t="s">
        <v>437</v>
      </c>
      <c r="C25" s="145">
        <v>2008</v>
      </c>
      <c r="E25" s="147">
        <v>9</v>
      </c>
      <c r="F25" s="144" t="s">
        <v>145</v>
      </c>
      <c r="G25" s="145">
        <v>2004</v>
      </c>
    </row>
    <row r="26" spans="1:7" x14ac:dyDescent="0.35">
      <c r="A26" s="147">
        <v>3</v>
      </c>
      <c r="B26" s="144" t="s">
        <v>181</v>
      </c>
      <c r="C26" s="145">
        <v>2013</v>
      </c>
      <c r="E26" s="157">
        <v>9</v>
      </c>
      <c r="F26" s="144" t="s">
        <v>145</v>
      </c>
      <c r="G26" s="145">
        <v>2010</v>
      </c>
    </row>
    <row r="27" spans="1:7" x14ac:dyDescent="0.35">
      <c r="A27" s="159">
        <v>3</v>
      </c>
      <c r="B27" s="144" t="s">
        <v>145</v>
      </c>
      <c r="C27" s="145">
        <v>2019</v>
      </c>
      <c r="E27" s="147">
        <v>8</v>
      </c>
      <c r="F27" s="144" t="s">
        <v>187</v>
      </c>
      <c r="G27" s="145">
        <v>2021</v>
      </c>
    </row>
    <row r="28" spans="1:7" x14ac:dyDescent="0.35">
      <c r="A28" s="157">
        <v>3</v>
      </c>
      <c r="B28" s="144" t="s">
        <v>181</v>
      </c>
      <c r="C28" s="145">
        <v>2017</v>
      </c>
      <c r="E28" s="147">
        <v>8</v>
      </c>
      <c r="F28" s="145" t="s">
        <v>145</v>
      </c>
      <c r="G28" s="145">
        <v>2006</v>
      </c>
    </row>
    <row r="29" spans="1:7" x14ac:dyDescent="0.35">
      <c r="A29" s="147">
        <v>3</v>
      </c>
      <c r="B29" s="144" t="s">
        <v>135</v>
      </c>
      <c r="C29" s="145">
        <v>2012</v>
      </c>
      <c r="E29" s="157">
        <v>8</v>
      </c>
      <c r="F29" s="145" t="s">
        <v>339</v>
      </c>
      <c r="G29" s="145">
        <v>2022</v>
      </c>
    </row>
    <row r="30" spans="1:7" x14ac:dyDescent="0.35">
      <c r="A30" s="147">
        <v>3</v>
      </c>
      <c r="B30" s="144" t="s">
        <v>457</v>
      </c>
      <c r="C30" s="145">
        <v>2004</v>
      </c>
      <c r="E30" s="157">
        <v>7</v>
      </c>
      <c r="F30" s="145" t="s">
        <v>343</v>
      </c>
      <c r="G30" s="145">
        <v>2008</v>
      </c>
    </row>
    <row r="31" spans="1:7" x14ac:dyDescent="0.35">
      <c r="A31" s="157">
        <v>3</v>
      </c>
      <c r="B31" s="144" t="s">
        <v>342</v>
      </c>
      <c r="C31" s="145">
        <v>2018</v>
      </c>
      <c r="E31" s="147">
        <v>6</v>
      </c>
      <c r="F31" s="145" t="s">
        <v>145</v>
      </c>
      <c r="G31" s="145" t="s">
        <v>309</v>
      </c>
    </row>
    <row r="32" spans="1:7" x14ac:dyDescent="0.35">
      <c r="A32" s="157">
        <v>3</v>
      </c>
      <c r="B32" s="144" t="s">
        <v>349</v>
      </c>
      <c r="C32" s="145">
        <v>2022</v>
      </c>
      <c r="E32" s="147">
        <v>6</v>
      </c>
      <c r="F32" s="145" t="s">
        <v>181</v>
      </c>
      <c r="G32" s="145" t="s">
        <v>310</v>
      </c>
    </row>
    <row r="33" spans="1:7" x14ac:dyDescent="0.35">
      <c r="A33" s="157"/>
      <c r="B33" s="153"/>
      <c r="C33" s="145"/>
      <c r="E33" s="147">
        <v>6</v>
      </c>
      <c r="F33" s="145" t="s">
        <v>318</v>
      </c>
      <c r="G33" s="145">
        <v>2022</v>
      </c>
    </row>
    <row r="34" spans="1:7" x14ac:dyDescent="0.35">
      <c r="A34" s="152"/>
      <c r="C34" s="145"/>
      <c r="E34" s="147"/>
    </row>
    <row r="35" spans="1:7" x14ac:dyDescent="0.35">
      <c r="A35" s="147"/>
      <c r="E35" s="147"/>
      <c r="G35" s="148"/>
    </row>
    <row r="36" spans="1:7" x14ac:dyDescent="0.35">
      <c r="A36" s="149" t="s">
        <v>289</v>
      </c>
      <c r="E36" s="149" t="s">
        <v>292</v>
      </c>
    </row>
    <row r="37" spans="1:7" x14ac:dyDescent="0.35">
      <c r="A37" s="195">
        <v>5</v>
      </c>
      <c r="B37" s="196" t="s">
        <v>160</v>
      </c>
      <c r="C37" s="197">
        <v>2023</v>
      </c>
      <c r="E37" s="154">
        <v>0.66</v>
      </c>
      <c r="F37" s="145" t="s">
        <v>318</v>
      </c>
      <c r="G37" s="145">
        <v>2022</v>
      </c>
    </row>
    <row r="38" spans="1:7" x14ac:dyDescent="0.35">
      <c r="A38" s="147">
        <v>3</v>
      </c>
      <c r="B38" s="144" t="s">
        <v>145</v>
      </c>
      <c r="C38" s="145" t="s">
        <v>312</v>
      </c>
      <c r="E38" s="154">
        <v>0.97</v>
      </c>
      <c r="F38" s="145" t="s">
        <v>339</v>
      </c>
      <c r="G38" s="145">
        <v>2022</v>
      </c>
    </row>
    <row r="39" spans="1:7" x14ac:dyDescent="0.35">
      <c r="A39" s="157">
        <v>3</v>
      </c>
      <c r="B39" s="144" t="s">
        <v>343</v>
      </c>
      <c r="C39" s="145">
        <v>2008</v>
      </c>
      <c r="E39" s="154">
        <v>1.26</v>
      </c>
      <c r="F39" s="145" t="s">
        <v>145</v>
      </c>
      <c r="G39" s="145">
        <v>2006</v>
      </c>
    </row>
    <row r="40" spans="1:7" x14ac:dyDescent="0.35">
      <c r="A40" s="147">
        <v>2</v>
      </c>
      <c r="B40" s="144" t="s">
        <v>145</v>
      </c>
      <c r="C40" s="145" t="s">
        <v>313</v>
      </c>
      <c r="E40" s="202">
        <v>1.32</v>
      </c>
      <c r="F40" s="200" t="s">
        <v>160</v>
      </c>
      <c r="G40" s="200">
        <v>2023</v>
      </c>
    </row>
    <row r="41" spans="1:7" x14ac:dyDescent="0.35">
      <c r="A41" s="147">
        <v>2</v>
      </c>
      <c r="B41" s="144" t="s">
        <v>181</v>
      </c>
      <c r="C41" s="145" t="s">
        <v>314</v>
      </c>
      <c r="E41" s="154">
        <v>1.39</v>
      </c>
      <c r="F41" s="145" t="s">
        <v>145</v>
      </c>
      <c r="G41" s="145">
        <v>2011</v>
      </c>
    </row>
    <row r="42" spans="1:7" x14ac:dyDescent="0.35">
      <c r="A42" s="147">
        <v>2</v>
      </c>
      <c r="B42" s="144" t="s">
        <v>339</v>
      </c>
      <c r="C42" s="145">
        <v>2021</v>
      </c>
      <c r="E42" s="160">
        <v>1.5</v>
      </c>
      <c r="F42" s="145" t="s">
        <v>145</v>
      </c>
      <c r="G42" s="145">
        <v>2017</v>
      </c>
    </row>
    <row r="43" spans="1:7" x14ac:dyDescent="0.35">
      <c r="A43" s="147">
        <v>2</v>
      </c>
      <c r="B43" s="144" t="s">
        <v>448</v>
      </c>
      <c r="C43" s="145">
        <v>2005</v>
      </c>
      <c r="E43" s="161">
        <v>1.53</v>
      </c>
      <c r="F43" s="145" t="s">
        <v>145</v>
      </c>
      <c r="G43" s="145">
        <v>2013</v>
      </c>
    </row>
    <row r="44" spans="1:7" x14ac:dyDescent="0.35">
      <c r="A44" s="147">
        <v>2</v>
      </c>
      <c r="B44" s="144" t="s">
        <v>143</v>
      </c>
      <c r="C44" s="145">
        <v>2009</v>
      </c>
      <c r="E44" s="160">
        <v>1.68</v>
      </c>
      <c r="F44" s="145" t="s">
        <v>343</v>
      </c>
      <c r="G44" s="145">
        <v>2008</v>
      </c>
    </row>
    <row r="45" spans="1:7" x14ac:dyDescent="0.35">
      <c r="A45" s="157">
        <v>2</v>
      </c>
      <c r="B45" s="144" t="s">
        <v>347</v>
      </c>
      <c r="C45" s="145">
        <v>2008</v>
      </c>
      <c r="E45" s="154">
        <v>1.74</v>
      </c>
      <c r="F45" s="145" t="s">
        <v>145</v>
      </c>
      <c r="G45" s="145">
        <v>2012</v>
      </c>
    </row>
    <row r="46" spans="1:7" x14ac:dyDescent="0.35">
      <c r="A46" s="152"/>
      <c r="C46" s="145"/>
      <c r="E46" s="161">
        <v>1.77</v>
      </c>
      <c r="F46" s="145" t="s">
        <v>340</v>
      </c>
      <c r="G46" s="145">
        <v>2013</v>
      </c>
    </row>
    <row r="47" spans="1:7" x14ac:dyDescent="0.35">
      <c r="A47" s="147"/>
      <c r="C47" s="145"/>
      <c r="E47" s="160">
        <v>1.83</v>
      </c>
      <c r="F47" s="145" t="s">
        <v>145</v>
      </c>
      <c r="G47" s="145">
        <v>2008</v>
      </c>
    </row>
    <row r="48" spans="1:7" x14ac:dyDescent="0.35">
      <c r="A48" s="157"/>
      <c r="C48" s="145"/>
      <c r="E48" s="154">
        <v>1.88</v>
      </c>
      <c r="F48" s="145" t="s">
        <v>145</v>
      </c>
      <c r="G48" s="145">
        <v>2009</v>
      </c>
    </row>
    <row r="49" spans="1:7" x14ac:dyDescent="0.35">
      <c r="A49" s="152"/>
      <c r="C49" s="145"/>
      <c r="E49" s="161">
        <v>1.9</v>
      </c>
      <c r="F49" s="145" t="s">
        <v>145</v>
      </c>
      <c r="G49" s="145">
        <v>2014</v>
      </c>
    </row>
    <row r="50" spans="1:7" x14ac:dyDescent="0.35">
      <c r="A50" s="147"/>
      <c r="E50" s="154"/>
    </row>
    <row r="51" spans="1:7" x14ac:dyDescent="0.35">
      <c r="A51" s="149" t="s">
        <v>290</v>
      </c>
      <c r="E51" s="149" t="s">
        <v>291</v>
      </c>
    </row>
    <row r="52" spans="1:7" x14ac:dyDescent="0.35">
      <c r="A52" s="147">
        <v>32</v>
      </c>
      <c r="B52" s="144" t="s">
        <v>349</v>
      </c>
      <c r="C52" s="145">
        <v>2021</v>
      </c>
      <c r="E52" s="147">
        <v>149.19999999999999</v>
      </c>
      <c r="F52" s="145" t="s">
        <v>145</v>
      </c>
      <c r="G52" s="145">
        <v>2012</v>
      </c>
    </row>
    <row r="53" spans="1:7" x14ac:dyDescent="0.35">
      <c r="A53" s="147">
        <v>27</v>
      </c>
      <c r="B53" s="144" t="s">
        <v>145</v>
      </c>
      <c r="C53" s="145">
        <v>2009</v>
      </c>
      <c r="E53" s="147">
        <v>149.1</v>
      </c>
      <c r="F53" s="144" t="s">
        <v>145</v>
      </c>
      <c r="G53" s="145">
        <v>2011</v>
      </c>
    </row>
    <row r="54" spans="1:7" x14ac:dyDescent="0.35">
      <c r="A54" s="157">
        <v>25</v>
      </c>
      <c r="B54" s="144" t="s">
        <v>145</v>
      </c>
      <c r="C54" s="145">
        <v>2010</v>
      </c>
      <c r="E54" s="147">
        <v>134.1</v>
      </c>
      <c r="F54" s="144" t="s">
        <v>145</v>
      </c>
      <c r="G54" s="145">
        <v>2010</v>
      </c>
    </row>
    <row r="55" spans="1:7" x14ac:dyDescent="0.35">
      <c r="A55" s="147">
        <v>24</v>
      </c>
      <c r="B55" s="144" t="s">
        <v>349</v>
      </c>
      <c r="C55" s="145">
        <v>2022</v>
      </c>
      <c r="E55" s="147">
        <v>124.2</v>
      </c>
      <c r="F55" s="144" t="s">
        <v>145</v>
      </c>
      <c r="G55" s="145">
        <v>2009</v>
      </c>
    </row>
    <row r="56" spans="1:7" x14ac:dyDescent="0.35">
      <c r="A56" s="147">
        <v>23</v>
      </c>
      <c r="B56" s="144" t="s">
        <v>145</v>
      </c>
      <c r="C56" s="145">
        <v>2014</v>
      </c>
      <c r="E56" s="147">
        <v>121</v>
      </c>
      <c r="F56" s="145" t="s">
        <v>145</v>
      </c>
      <c r="G56" s="145">
        <v>2006</v>
      </c>
    </row>
    <row r="57" spans="1:7" x14ac:dyDescent="0.35">
      <c r="A57" s="157">
        <v>23</v>
      </c>
      <c r="B57" s="144" t="s">
        <v>181</v>
      </c>
      <c r="C57" s="145">
        <v>2016</v>
      </c>
      <c r="E57" s="147">
        <v>118.2</v>
      </c>
      <c r="F57" s="144" t="s">
        <v>145</v>
      </c>
      <c r="G57" s="145">
        <v>2014</v>
      </c>
    </row>
    <row r="58" spans="1:7" x14ac:dyDescent="0.35">
      <c r="A58" s="147">
        <v>22</v>
      </c>
      <c r="B58" s="144" t="s">
        <v>145</v>
      </c>
      <c r="C58" s="145">
        <v>2012</v>
      </c>
      <c r="E58" s="147">
        <v>118</v>
      </c>
      <c r="F58" s="144" t="s">
        <v>145</v>
      </c>
      <c r="G58" s="145">
        <v>2013</v>
      </c>
    </row>
    <row r="59" spans="1:7" x14ac:dyDescent="0.35">
      <c r="A59" s="157">
        <v>22</v>
      </c>
      <c r="B59" s="144" t="s">
        <v>145</v>
      </c>
      <c r="C59" s="145">
        <v>2015</v>
      </c>
      <c r="E59" s="147">
        <v>116</v>
      </c>
      <c r="F59" s="144" t="s">
        <v>145</v>
      </c>
      <c r="G59" s="145">
        <v>2005</v>
      </c>
    </row>
    <row r="60" spans="1:7" x14ac:dyDescent="0.35">
      <c r="A60" s="147">
        <v>21</v>
      </c>
      <c r="B60" s="144" t="s">
        <v>181</v>
      </c>
      <c r="C60" s="145">
        <v>2012</v>
      </c>
      <c r="E60" s="147">
        <v>113.1</v>
      </c>
      <c r="F60" s="144" t="s">
        <v>181</v>
      </c>
      <c r="G60" s="145">
        <v>2012</v>
      </c>
    </row>
    <row r="61" spans="1:7" x14ac:dyDescent="0.35">
      <c r="A61" s="147">
        <v>20</v>
      </c>
      <c r="B61" s="144" t="s">
        <v>145</v>
      </c>
      <c r="C61" s="145" t="s">
        <v>315</v>
      </c>
      <c r="E61" s="198">
        <v>109</v>
      </c>
      <c r="F61" s="199" t="s">
        <v>160</v>
      </c>
      <c r="G61" s="200">
        <v>2023</v>
      </c>
    </row>
    <row r="62" spans="1:7" x14ac:dyDescent="0.35">
      <c r="A62" s="157">
        <v>20</v>
      </c>
      <c r="B62" s="144" t="s">
        <v>181</v>
      </c>
      <c r="C62" s="145">
        <v>2015</v>
      </c>
      <c r="E62" s="147">
        <v>109</v>
      </c>
      <c r="F62" s="144" t="s">
        <v>343</v>
      </c>
      <c r="G62" s="145">
        <v>2009</v>
      </c>
    </row>
    <row r="63" spans="1:7" x14ac:dyDescent="0.35">
      <c r="A63" s="157"/>
      <c r="C63" s="145"/>
      <c r="E63" s="147"/>
    </row>
    <row r="64" spans="1:7" x14ac:dyDescent="0.35">
      <c r="A64" s="157"/>
      <c r="E64" s="147"/>
    </row>
    <row r="65" spans="1:7" x14ac:dyDescent="0.35">
      <c r="A65" s="149" t="s">
        <v>17</v>
      </c>
      <c r="E65" s="150" t="s">
        <v>293</v>
      </c>
    </row>
    <row r="66" spans="1:7" x14ac:dyDescent="0.35">
      <c r="A66" s="154">
        <v>0.78</v>
      </c>
      <c r="B66" s="144" t="s">
        <v>318</v>
      </c>
      <c r="C66" s="145">
        <v>2022</v>
      </c>
      <c r="E66" s="155">
        <v>0.157</v>
      </c>
      <c r="F66" s="144" t="s">
        <v>318</v>
      </c>
      <c r="G66" s="145">
        <v>2022</v>
      </c>
    </row>
    <row r="67" spans="1:7" x14ac:dyDescent="0.35">
      <c r="A67" s="154">
        <v>0.93</v>
      </c>
      <c r="B67" s="144" t="s">
        <v>339</v>
      </c>
      <c r="C67" s="145">
        <v>2022</v>
      </c>
      <c r="E67" s="155">
        <v>0.188</v>
      </c>
      <c r="F67" s="144" t="s">
        <v>341</v>
      </c>
      <c r="G67" s="145">
        <v>2013</v>
      </c>
    </row>
    <row r="68" spans="1:7" x14ac:dyDescent="0.35">
      <c r="A68" s="154">
        <v>0.93</v>
      </c>
      <c r="B68" s="144" t="s">
        <v>145</v>
      </c>
      <c r="C68" s="145" t="s">
        <v>316</v>
      </c>
      <c r="E68" s="155">
        <v>0.189</v>
      </c>
      <c r="F68" s="144" t="s">
        <v>145</v>
      </c>
      <c r="G68" s="145">
        <v>2006</v>
      </c>
    </row>
    <row r="69" spans="1:7" x14ac:dyDescent="0.35">
      <c r="A69" s="161">
        <v>0.94</v>
      </c>
      <c r="B69" s="144" t="s">
        <v>145</v>
      </c>
      <c r="C69" s="145">
        <v>2013</v>
      </c>
      <c r="E69" s="155">
        <v>0.19</v>
      </c>
      <c r="F69" s="144" t="s">
        <v>339</v>
      </c>
      <c r="G69" s="145">
        <v>2022</v>
      </c>
    </row>
    <row r="70" spans="1:7" x14ac:dyDescent="0.35">
      <c r="A70" s="154">
        <v>1</v>
      </c>
      <c r="B70" s="144" t="s">
        <v>145</v>
      </c>
      <c r="C70" s="145">
        <v>2012</v>
      </c>
      <c r="E70" s="155">
        <v>0.19400000000000001</v>
      </c>
      <c r="F70" s="144" t="s">
        <v>181</v>
      </c>
      <c r="G70" s="145">
        <v>2012</v>
      </c>
    </row>
    <row r="71" spans="1:7" x14ac:dyDescent="0.35">
      <c r="A71" s="161">
        <v>1</v>
      </c>
      <c r="B71" s="144" t="s">
        <v>340</v>
      </c>
      <c r="C71" s="145">
        <v>2013</v>
      </c>
      <c r="E71" s="163">
        <v>0.19400000000000001</v>
      </c>
      <c r="F71" s="144" t="s">
        <v>158</v>
      </c>
      <c r="G71" s="145">
        <v>2017</v>
      </c>
    </row>
    <row r="72" spans="1:7" x14ac:dyDescent="0.35">
      <c r="A72" s="154">
        <v>1.03</v>
      </c>
      <c r="B72" s="144" t="s">
        <v>145</v>
      </c>
      <c r="C72" s="145">
        <v>2005</v>
      </c>
      <c r="E72" s="203">
        <v>0.19500000000000001</v>
      </c>
      <c r="F72" s="199" t="s">
        <v>160</v>
      </c>
      <c r="G72" s="200">
        <v>2023</v>
      </c>
    </row>
    <row r="73" spans="1:7" x14ac:dyDescent="0.35">
      <c r="A73" s="161">
        <v>1.06</v>
      </c>
      <c r="B73" s="144" t="s">
        <v>145</v>
      </c>
      <c r="C73" s="145">
        <v>2014</v>
      </c>
      <c r="E73" s="155">
        <v>0.20399999999999999</v>
      </c>
      <c r="F73" s="144" t="s">
        <v>145</v>
      </c>
      <c r="G73" s="145">
        <v>2013</v>
      </c>
    </row>
    <row r="74" spans="1:7" x14ac:dyDescent="0.35">
      <c r="A74" s="154"/>
      <c r="C74" s="145"/>
      <c r="E74" s="155">
        <v>0.20599999999999999</v>
      </c>
      <c r="F74" s="144" t="s">
        <v>145</v>
      </c>
      <c r="G74" s="145">
        <v>2011</v>
      </c>
    </row>
    <row r="75" spans="1:7" x14ac:dyDescent="0.35">
      <c r="A75" s="161"/>
      <c r="C75" s="145"/>
      <c r="E75" s="163">
        <v>0.20799999999999999</v>
      </c>
      <c r="F75" s="144" t="s">
        <v>160</v>
      </c>
      <c r="G75" s="145">
        <v>2022</v>
      </c>
    </row>
    <row r="76" spans="1:7" x14ac:dyDescent="0.35">
      <c r="A76" s="151"/>
      <c r="E76" s="155"/>
    </row>
    <row r="77" spans="1:7" x14ac:dyDescent="0.35">
      <c r="A77" s="149" t="s">
        <v>294</v>
      </c>
      <c r="E77" s="149" t="s">
        <v>20</v>
      </c>
    </row>
    <row r="78" spans="1:7" x14ac:dyDescent="0.35">
      <c r="A78" s="161">
        <v>5.14</v>
      </c>
      <c r="B78" s="144" t="s">
        <v>318</v>
      </c>
      <c r="C78" s="145">
        <v>2022</v>
      </c>
      <c r="E78" s="160">
        <v>1.04</v>
      </c>
      <c r="F78" s="144" t="s">
        <v>145</v>
      </c>
      <c r="G78" s="145">
        <v>2016</v>
      </c>
    </row>
    <row r="79" spans="1:7" x14ac:dyDescent="0.35">
      <c r="A79" s="161">
        <v>6.08</v>
      </c>
      <c r="B79" s="144" t="s">
        <v>341</v>
      </c>
      <c r="C79" s="145">
        <v>2013</v>
      </c>
      <c r="E79" s="161">
        <v>1.1399999999999999</v>
      </c>
      <c r="F79" s="144" t="s">
        <v>145</v>
      </c>
      <c r="G79" s="145">
        <v>2014</v>
      </c>
    </row>
    <row r="80" spans="1:7" x14ac:dyDescent="0.35">
      <c r="A80" s="160">
        <v>6.26</v>
      </c>
      <c r="B80" s="144" t="s">
        <v>339</v>
      </c>
      <c r="C80" s="145">
        <v>2022</v>
      </c>
      <c r="E80" s="160">
        <v>1.38</v>
      </c>
      <c r="F80" s="144" t="s">
        <v>145</v>
      </c>
      <c r="G80" s="145">
        <v>2017</v>
      </c>
    </row>
    <row r="81" spans="1:7" x14ac:dyDescent="0.35">
      <c r="A81" s="160">
        <v>6.3</v>
      </c>
      <c r="B81" s="144" t="s">
        <v>158</v>
      </c>
      <c r="C81" s="145">
        <v>2017</v>
      </c>
      <c r="E81" s="154">
        <v>1.39</v>
      </c>
      <c r="F81" s="144" t="s">
        <v>145</v>
      </c>
      <c r="G81" s="145">
        <v>2011</v>
      </c>
    </row>
    <row r="82" spans="1:7" x14ac:dyDescent="0.35">
      <c r="A82" s="154">
        <v>6.35</v>
      </c>
      <c r="B82" s="144" t="s">
        <v>181</v>
      </c>
      <c r="C82" s="145">
        <v>2012</v>
      </c>
      <c r="E82" s="154">
        <v>1.4304635761589402</v>
      </c>
      <c r="F82" s="144" t="s">
        <v>145</v>
      </c>
      <c r="G82" s="145">
        <v>2019</v>
      </c>
    </row>
    <row r="83" spans="1:7" x14ac:dyDescent="0.35">
      <c r="A83" s="154">
        <v>6.4</v>
      </c>
      <c r="B83" s="144" t="s">
        <v>145</v>
      </c>
      <c r="C83" s="145">
        <v>2006</v>
      </c>
      <c r="E83" s="154">
        <v>1.4464285714285712</v>
      </c>
      <c r="F83" s="144" t="s">
        <v>145</v>
      </c>
      <c r="G83" s="145">
        <v>2021</v>
      </c>
    </row>
    <row r="84" spans="1:7" x14ac:dyDescent="0.35">
      <c r="A84" s="204">
        <v>6.52</v>
      </c>
      <c r="B84" s="199" t="s">
        <v>160</v>
      </c>
      <c r="C84" s="200">
        <v>2023</v>
      </c>
      <c r="E84" s="154">
        <v>1.5</v>
      </c>
      <c r="F84" s="144" t="s">
        <v>145</v>
      </c>
      <c r="G84" s="145">
        <v>2012</v>
      </c>
    </row>
    <row r="85" spans="1:7" x14ac:dyDescent="0.35">
      <c r="A85" s="161">
        <v>6.79</v>
      </c>
      <c r="B85" s="144" t="s">
        <v>145</v>
      </c>
      <c r="C85" s="145">
        <v>2013</v>
      </c>
      <c r="E85" s="160">
        <v>1.6</v>
      </c>
      <c r="F85" s="144" t="s">
        <v>343</v>
      </c>
      <c r="G85" s="145">
        <v>2008</v>
      </c>
    </row>
    <row r="86" spans="1:7" x14ac:dyDescent="0.35">
      <c r="A86" s="161">
        <v>6.91</v>
      </c>
      <c r="B86" s="144" t="s">
        <v>340</v>
      </c>
      <c r="C86" s="145">
        <v>2013</v>
      </c>
      <c r="E86" s="154">
        <v>1.6039603960396038</v>
      </c>
      <c r="F86" s="144" t="s">
        <v>187</v>
      </c>
      <c r="G86" s="145">
        <v>2021</v>
      </c>
    </row>
    <row r="87" spans="1:7" x14ac:dyDescent="0.35">
      <c r="A87" s="154">
        <v>6.99</v>
      </c>
      <c r="B87" s="144" t="s">
        <v>145</v>
      </c>
      <c r="C87" s="145">
        <v>2011</v>
      </c>
      <c r="E87" s="154"/>
    </row>
    <row r="88" spans="1:7" x14ac:dyDescent="0.35">
      <c r="A88" s="154"/>
      <c r="C88" s="145"/>
      <c r="E88" s="154"/>
    </row>
    <row r="89" spans="1:7" x14ac:dyDescent="0.35">
      <c r="A89" s="149" t="s">
        <v>21</v>
      </c>
      <c r="E89" s="149" t="s">
        <v>22</v>
      </c>
    </row>
    <row r="90" spans="1:7" x14ac:dyDescent="0.35">
      <c r="A90" s="162">
        <v>15.44</v>
      </c>
      <c r="B90" s="153" t="s">
        <v>160</v>
      </c>
      <c r="C90" s="145">
        <v>2022</v>
      </c>
      <c r="E90" s="160">
        <v>7.27</v>
      </c>
      <c r="F90" s="144" t="s">
        <v>145</v>
      </c>
      <c r="G90" s="145">
        <v>2016</v>
      </c>
    </row>
    <row r="91" spans="1:7" x14ac:dyDescent="0.35">
      <c r="A91" s="205">
        <v>13.38</v>
      </c>
      <c r="B91" s="206" t="s">
        <v>160</v>
      </c>
      <c r="C91" s="200">
        <v>2023</v>
      </c>
      <c r="E91" s="160">
        <v>7.09</v>
      </c>
      <c r="F91" s="144" t="s">
        <v>145</v>
      </c>
      <c r="G91" s="145">
        <v>2017</v>
      </c>
    </row>
    <row r="92" spans="1:7" x14ac:dyDescent="0.35">
      <c r="A92" s="160">
        <v>12.78</v>
      </c>
      <c r="B92" s="153" t="s">
        <v>318</v>
      </c>
      <c r="C92" s="145">
        <v>2022</v>
      </c>
      <c r="E92" s="154">
        <v>6.93</v>
      </c>
      <c r="F92" s="144" t="s">
        <v>318</v>
      </c>
      <c r="G92" s="145">
        <v>2022</v>
      </c>
    </row>
    <row r="93" spans="1:7" x14ac:dyDescent="0.35">
      <c r="A93" s="162">
        <v>10.44</v>
      </c>
      <c r="B93" s="153" t="s">
        <v>339</v>
      </c>
      <c r="C93" s="145">
        <v>2022</v>
      </c>
      <c r="E93" s="154">
        <v>5.625</v>
      </c>
      <c r="F93" s="144" t="s">
        <v>145</v>
      </c>
      <c r="G93" s="145">
        <v>2019</v>
      </c>
    </row>
    <row r="94" spans="1:7" x14ac:dyDescent="0.35">
      <c r="A94" s="162">
        <v>10.27</v>
      </c>
      <c r="B94" s="153" t="s">
        <v>145</v>
      </c>
      <c r="C94" s="145">
        <v>2018</v>
      </c>
      <c r="E94" s="154">
        <v>5.61</v>
      </c>
      <c r="F94" s="144" t="s">
        <v>187</v>
      </c>
      <c r="G94" s="145">
        <v>2021</v>
      </c>
    </row>
    <row r="95" spans="1:7" x14ac:dyDescent="0.35">
      <c r="A95" s="160">
        <v>9.75</v>
      </c>
      <c r="B95" s="153" t="s">
        <v>145</v>
      </c>
      <c r="C95" s="145">
        <v>2017</v>
      </c>
      <c r="E95" s="162">
        <v>5</v>
      </c>
      <c r="F95" s="144" t="s">
        <v>339</v>
      </c>
      <c r="G95" s="145">
        <v>2022</v>
      </c>
    </row>
    <row r="96" spans="1:7" x14ac:dyDescent="0.35">
      <c r="A96" s="162">
        <v>9.68</v>
      </c>
      <c r="B96" s="153" t="s">
        <v>235</v>
      </c>
      <c r="C96" s="145">
        <v>2018</v>
      </c>
      <c r="E96" s="162">
        <v>4.7699999999999996</v>
      </c>
      <c r="F96" s="144" t="s">
        <v>145</v>
      </c>
      <c r="G96" s="145">
        <v>2018</v>
      </c>
    </row>
    <row r="97" spans="1:7" x14ac:dyDescent="0.35">
      <c r="A97" s="160">
        <v>9.51</v>
      </c>
      <c r="B97" s="153" t="s">
        <v>158</v>
      </c>
      <c r="C97" s="145">
        <v>2017</v>
      </c>
      <c r="E97" s="161">
        <v>4.5999999999999996</v>
      </c>
      <c r="F97" s="144" t="s">
        <v>145</v>
      </c>
      <c r="G97" s="145">
        <v>2014</v>
      </c>
    </row>
    <row r="98" spans="1:7" x14ac:dyDescent="0.35">
      <c r="A98" s="154">
        <v>9.32</v>
      </c>
      <c r="B98" s="153" t="s">
        <v>349</v>
      </c>
      <c r="C98" s="145">
        <v>2020</v>
      </c>
      <c r="E98" s="154">
        <v>4.4800000000000004</v>
      </c>
      <c r="F98" s="144" t="s">
        <v>145</v>
      </c>
      <c r="G98" s="145">
        <v>2011</v>
      </c>
    </row>
    <row r="99" spans="1:7" x14ac:dyDescent="0.35">
      <c r="A99" s="154">
        <v>9</v>
      </c>
      <c r="B99" s="153" t="s">
        <v>187</v>
      </c>
      <c r="C99" s="145">
        <v>2021</v>
      </c>
      <c r="E99" s="154">
        <v>4.4800000000000004</v>
      </c>
      <c r="F99" s="144" t="s">
        <v>160</v>
      </c>
      <c r="G99" s="145">
        <v>2022</v>
      </c>
    </row>
    <row r="100" spans="1:7" x14ac:dyDescent="0.35">
      <c r="A100" s="147"/>
      <c r="E100" s="147"/>
      <c r="G100" s="148"/>
    </row>
    <row r="101" spans="1:7" x14ac:dyDescent="0.35">
      <c r="A101" s="149" t="s">
        <v>295</v>
      </c>
      <c r="E101" s="149" t="s">
        <v>296</v>
      </c>
    </row>
    <row r="102" spans="1:7" x14ac:dyDescent="0.35">
      <c r="A102" s="147">
        <v>7</v>
      </c>
      <c r="B102" s="144" t="s">
        <v>145</v>
      </c>
      <c r="C102" s="145" t="s">
        <v>317</v>
      </c>
      <c r="E102" s="157">
        <v>127</v>
      </c>
      <c r="F102" s="144" t="s">
        <v>145</v>
      </c>
      <c r="G102" s="145">
        <v>2010</v>
      </c>
    </row>
    <row r="103" spans="1:7" x14ac:dyDescent="0.35">
      <c r="A103" s="147">
        <v>6</v>
      </c>
      <c r="B103" s="144" t="s">
        <v>349</v>
      </c>
      <c r="C103" s="145">
        <v>2020</v>
      </c>
      <c r="E103" s="147">
        <v>125</v>
      </c>
      <c r="F103" s="144" t="s">
        <v>145</v>
      </c>
      <c r="G103" s="145">
        <v>2012</v>
      </c>
    </row>
    <row r="104" spans="1:7" x14ac:dyDescent="0.35">
      <c r="A104" s="147">
        <v>6</v>
      </c>
      <c r="B104" s="144" t="s">
        <v>458</v>
      </c>
      <c r="C104" s="145">
        <v>2004</v>
      </c>
      <c r="E104" s="157">
        <v>117</v>
      </c>
      <c r="F104" s="144" t="s">
        <v>145</v>
      </c>
      <c r="G104" s="145">
        <v>2015</v>
      </c>
    </row>
    <row r="105" spans="1:7" x14ac:dyDescent="0.35">
      <c r="A105" s="152">
        <v>5</v>
      </c>
      <c r="B105" s="145" t="s">
        <v>262</v>
      </c>
      <c r="C105" s="145"/>
      <c r="E105" s="147">
        <v>116</v>
      </c>
      <c r="F105" s="144" t="s">
        <v>145</v>
      </c>
      <c r="G105" s="145">
        <v>2011</v>
      </c>
    </row>
    <row r="106" spans="1:7" x14ac:dyDescent="0.35">
      <c r="A106" s="152"/>
      <c r="B106" s="145"/>
      <c r="C106" s="145"/>
      <c r="E106" s="147">
        <v>111</v>
      </c>
      <c r="F106" s="144" t="s">
        <v>145</v>
      </c>
      <c r="G106" s="145">
        <v>2014</v>
      </c>
    </row>
    <row r="108" spans="1:7" x14ac:dyDescent="0.35">
      <c r="A108" s="149" t="s">
        <v>297</v>
      </c>
      <c r="E108" s="149" t="s">
        <v>298</v>
      </c>
    </row>
    <row r="109" spans="1:7" x14ac:dyDescent="0.35">
      <c r="A109" s="157">
        <v>69</v>
      </c>
      <c r="B109" s="153" t="s">
        <v>203</v>
      </c>
      <c r="C109" s="145">
        <v>2018</v>
      </c>
      <c r="E109" s="157">
        <v>51</v>
      </c>
      <c r="F109" s="144" t="s">
        <v>181</v>
      </c>
      <c r="G109" s="145">
        <v>2015</v>
      </c>
    </row>
    <row r="110" spans="1:7" x14ac:dyDescent="0.35">
      <c r="A110" s="147">
        <v>67</v>
      </c>
      <c r="B110" s="153" t="s">
        <v>181</v>
      </c>
      <c r="C110" s="145">
        <v>2021</v>
      </c>
      <c r="E110" s="157">
        <v>51</v>
      </c>
      <c r="F110" s="144" t="s">
        <v>235</v>
      </c>
      <c r="G110" s="145">
        <v>2018</v>
      </c>
    </row>
    <row r="111" spans="1:7" x14ac:dyDescent="0.35">
      <c r="A111" s="157">
        <v>66</v>
      </c>
      <c r="B111" s="153" t="s">
        <v>145</v>
      </c>
      <c r="C111" s="145">
        <v>2010</v>
      </c>
      <c r="E111" s="159">
        <v>50</v>
      </c>
      <c r="F111" s="144" t="s">
        <v>235</v>
      </c>
      <c r="G111" s="145">
        <v>2019</v>
      </c>
    </row>
    <row r="112" spans="1:7" x14ac:dyDescent="0.35">
      <c r="A112" s="157">
        <v>65</v>
      </c>
      <c r="B112" s="153" t="s">
        <v>181</v>
      </c>
      <c r="C112" s="145">
        <v>2015</v>
      </c>
      <c r="E112" s="157">
        <v>49</v>
      </c>
      <c r="F112" s="144" t="s">
        <v>158</v>
      </c>
      <c r="G112" s="145">
        <v>2017</v>
      </c>
    </row>
    <row r="113" spans="1:7" x14ac:dyDescent="0.35">
      <c r="A113" s="147">
        <v>65</v>
      </c>
      <c r="B113" s="153" t="s">
        <v>458</v>
      </c>
      <c r="C113" s="145">
        <v>2004</v>
      </c>
      <c r="E113" s="157">
        <v>47</v>
      </c>
      <c r="F113" s="144" t="s">
        <v>214</v>
      </c>
      <c r="G113" s="145">
        <v>2017</v>
      </c>
    </row>
    <row r="115" spans="1:7" x14ac:dyDescent="0.35">
      <c r="A115" s="149" t="s">
        <v>300</v>
      </c>
      <c r="E115" s="149" t="s">
        <v>299</v>
      </c>
    </row>
    <row r="116" spans="1:7" x14ac:dyDescent="0.35">
      <c r="A116" s="147">
        <v>611</v>
      </c>
      <c r="B116" s="153" t="s">
        <v>145</v>
      </c>
      <c r="C116" s="145">
        <v>2011</v>
      </c>
      <c r="E116" s="147">
        <v>18</v>
      </c>
      <c r="F116" s="144" t="s">
        <v>181</v>
      </c>
      <c r="G116" s="145">
        <v>2021</v>
      </c>
    </row>
    <row r="117" spans="1:7" x14ac:dyDescent="0.35">
      <c r="A117" s="147">
        <v>604</v>
      </c>
      <c r="B117" s="153" t="s">
        <v>145</v>
      </c>
      <c r="C117" s="145">
        <v>2012</v>
      </c>
      <c r="E117" s="159">
        <v>17</v>
      </c>
      <c r="F117" s="144" t="s">
        <v>181</v>
      </c>
      <c r="G117" s="145">
        <v>2019</v>
      </c>
    </row>
    <row r="118" spans="1:7" x14ac:dyDescent="0.35">
      <c r="A118" s="157">
        <v>586</v>
      </c>
      <c r="B118" s="153" t="s">
        <v>145</v>
      </c>
      <c r="C118" s="145">
        <v>2010</v>
      </c>
      <c r="E118" s="147">
        <v>15</v>
      </c>
      <c r="F118" s="144" t="s">
        <v>343</v>
      </c>
      <c r="G118" s="145">
        <v>2009</v>
      </c>
    </row>
    <row r="119" spans="1:7" x14ac:dyDescent="0.35">
      <c r="A119" s="147">
        <v>526</v>
      </c>
      <c r="B119" s="153" t="s">
        <v>145</v>
      </c>
      <c r="C119" s="145">
        <v>2009</v>
      </c>
      <c r="E119" s="157">
        <v>15</v>
      </c>
      <c r="F119" s="144" t="s">
        <v>181</v>
      </c>
      <c r="G119" s="145">
        <v>2015</v>
      </c>
    </row>
    <row r="120" spans="1:7" x14ac:dyDescent="0.35">
      <c r="A120" s="147">
        <v>491</v>
      </c>
      <c r="B120" s="153" t="s">
        <v>145</v>
      </c>
      <c r="C120" s="145">
        <v>2006</v>
      </c>
      <c r="E120" s="152">
        <v>12</v>
      </c>
      <c r="F120" s="145" t="s">
        <v>82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22"/>
  <sheetViews>
    <sheetView workbookViewId="0"/>
  </sheetViews>
  <sheetFormatPr defaultColWidth="9.1796875" defaultRowHeight="12.5" x14ac:dyDescent="0.25"/>
  <cols>
    <col min="1" max="1" width="24.26953125" style="6" customWidth="1"/>
    <col min="2" max="16" width="7.1796875" style="6" customWidth="1"/>
    <col min="17" max="18" width="7.1796875" style="59" customWidth="1"/>
    <col min="19" max="19" width="7.1796875" style="60" customWidth="1"/>
    <col min="20" max="23" width="7.1796875" style="59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9.1796875" style="6"/>
  </cols>
  <sheetData>
    <row r="1" spans="1:28" ht="15.5" x14ac:dyDescent="0.35">
      <c r="A1" s="57" t="s">
        <v>54</v>
      </c>
      <c r="B1" s="11"/>
      <c r="C1" s="11"/>
      <c r="D1" s="11"/>
      <c r="E1" s="11"/>
      <c r="F1" s="11"/>
      <c r="G1" s="11"/>
      <c r="H1" s="29"/>
      <c r="I1" s="11"/>
      <c r="J1" s="11"/>
      <c r="K1" s="11"/>
      <c r="L1" s="11"/>
      <c r="M1" s="11"/>
      <c r="N1" s="11"/>
      <c r="O1" s="11"/>
      <c r="P1" s="11"/>
      <c r="Q1" s="39"/>
      <c r="R1" s="39"/>
      <c r="S1" s="33"/>
      <c r="T1" s="39"/>
      <c r="U1" s="39"/>
      <c r="V1" s="39"/>
      <c r="W1" s="39"/>
    </row>
    <row r="2" spans="1:28" ht="13" x14ac:dyDescent="0.3">
      <c r="A2" s="58"/>
      <c r="B2" s="11"/>
      <c r="C2" s="11"/>
      <c r="D2" s="11"/>
      <c r="E2" s="11"/>
      <c r="F2" s="11"/>
      <c r="G2" s="11"/>
      <c r="H2" s="29"/>
      <c r="I2" s="11"/>
      <c r="J2" s="11"/>
      <c r="K2" s="11"/>
      <c r="L2" s="11"/>
      <c r="M2" s="11"/>
      <c r="N2" s="11"/>
      <c r="O2" s="11"/>
      <c r="P2" s="11"/>
      <c r="Q2" s="39"/>
      <c r="R2" s="39"/>
      <c r="S2" s="33"/>
      <c r="T2" s="39"/>
      <c r="U2" s="39"/>
      <c r="V2" s="39"/>
      <c r="W2" s="39"/>
    </row>
    <row r="3" spans="1:28" ht="13" x14ac:dyDescent="0.3">
      <c r="A3" s="18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22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40" t="s">
        <v>16</v>
      </c>
      <c r="R3" s="40" t="s">
        <v>17</v>
      </c>
      <c r="S3" s="12" t="s">
        <v>18</v>
      </c>
      <c r="T3" s="40" t="s">
        <v>19</v>
      </c>
      <c r="U3" s="40" t="s">
        <v>20</v>
      </c>
      <c r="V3" s="40" t="s">
        <v>21</v>
      </c>
      <c r="W3" s="40" t="s">
        <v>22</v>
      </c>
      <c r="Y3" s="118" t="s">
        <v>93</v>
      </c>
      <c r="Z3" s="118" t="s">
        <v>94</v>
      </c>
      <c r="AA3" s="123" t="s">
        <v>95</v>
      </c>
      <c r="AB3" s="123" t="s">
        <v>96</v>
      </c>
    </row>
    <row r="4" spans="1:28" ht="13" x14ac:dyDescent="0.3">
      <c r="A4" s="18"/>
      <c r="B4" s="10"/>
      <c r="C4" s="10"/>
      <c r="D4" s="10"/>
      <c r="E4" s="10"/>
      <c r="F4" s="10"/>
      <c r="G4" s="10"/>
      <c r="H4" s="22"/>
      <c r="I4" s="10"/>
      <c r="J4" s="10"/>
      <c r="K4" s="10"/>
      <c r="L4" s="10"/>
      <c r="M4" s="10"/>
      <c r="N4" s="10"/>
      <c r="O4" s="10"/>
      <c r="P4" s="10"/>
      <c r="Q4" s="40"/>
      <c r="R4" s="40"/>
      <c r="S4" s="12"/>
      <c r="T4" s="40"/>
      <c r="U4" s="40"/>
      <c r="V4" s="40"/>
      <c r="W4" s="40"/>
    </row>
    <row r="5" spans="1:28" x14ac:dyDescent="0.25">
      <c r="A5" s="5" t="s">
        <v>145</v>
      </c>
      <c r="B5" s="35">
        <v>20</v>
      </c>
      <c r="C5" s="35">
        <v>10</v>
      </c>
      <c r="D5" s="35">
        <v>3</v>
      </c>
      <c r="E5" s="35">
        <v>1</v>
      </c>
      <c r="F5" s="35">
        <v>5</v>
      </c>
      <c r="G5" s="35">
        <v>1</v>
      </c>
      <c r="H5" s="66">
        <v>103.33333333333333</v>
      </c>
      <c r="I5" s="35">
        <v>88</v>
      </c>
      <c r="J5" s="35">
        <v>32</v>
      </c>
      <c r="K5" s="35">
        <v>21</v>
      </c>
      <c r="L5" s="35">
        <v>24</v>
      </c>
      <c r="M5" s="35">
        <v>67</v>
      </c>
      <c r="N5" s="35">
        <v>1</v>
      </c>
      <c r="O5" s="35">
        <v>441</v>
      </c>
      <c r="P5" s="35">
        <v>409</v>
      </c>
      <c r="Q5" s="41">
        <v>1.83</v>
      </c>
      <c r="R5" s="41">
        <v>1.08</v>
      </c>
      <c r="S5" s="43">
        <v>0.215</v>
      </c>
      <c r="T5" s="41">
        <v>7.66</v>
      </c>
      <c r="U5" s="41">
        <v>2.09</v>
      </c>
      <c r="V5" s="41">
        <v>5.84</v>
      </c>
      <c r="W5" s="41">
        <v>2.79</v>
      </c>
      <c r="Y5" s="7" t="s">
        <v>9</v>
      </c>
      <c r="Z5" s="7" t="s">
        <v>9</v>
      </c>
      <c r="AA5" s="5" t="s">
        <v>97</v>
      </c>
      <c r="AB5" s="5" t="s">
        <v>98</v>
      </c>
    </row>
    <row r="6" spans="1:28" x14ac:dyDescent="0.25">
      <c r="A6" s="5" t="s">
        <v>343</v>
      </c>
      <c r="B6" s="35">
        <v>16</v>
      </c>
      <c r="C6" s="35">
        <v>10</v>
      </c>
      <c r="D6" s="35">
        <v>4</v>
      </c>
      <c r="E6" s="35">
        <v>0</v>
      </c>
      <c r="F6" s="35">
        <v>7</v>
      </c>
      <c r="G6" s="35">
        <v>3</v>
      </c>
      <c r="H6" s="66">
        <v>107</v>
      </c>
      <c r="I6" s="35">
        <v>95</v>
      </c>
      <c r="J6" s="35">
        <v>34</v>
      </c>
      <c r="K6" s="35">
        <v>20</v>
      </c>
      <c r="L6" s="35">
        <v>19</v>
      </c>
      <c r="M6" s="35">
        <v>81</v>
      </c>
      <c r="N6" s="35">
        <v>6</v>
      </c>
      <c r="O6" s="35">
        <v>434</v>
      </c>
      <c r="P6" s="35">
        <v>402</v>
      </c>
      <c r="Q6" s="41">
        <v>1.68</v>
      </c>
      <c r="R6" s="41">
        <v>1.07</v>
      </c>
      <c r="S6" s="43">
        <v>0.23599999999999999</v>
      </c>
      <c r="T6" s="41">
        <v>7.99</v>
      </c>
      <c r="U6" s="41">
        <v>1.6</v>
      </c>
      <c r="V6" s="41">
        <v>6.81</v>
      </c>
      <c r="W6" s="41">
        <v>4.26</v>
      </c>
      <c r="Y6" s="7" t="s">
        <v>3</v>
      </c>
      <c r="Z6" s="7" t="s">
        <v>9</v>
      </c>
      <c r="AA6" s="5" t="s">
        <v>110</v>
      </c>
      <c r="AB6" s="5" t="s">
        <v>98</v>
      </c>
    </row>
    <row r="7" spans="1:28" x14ac:dyDescent="0.25">
      <c r="A7" s="5" t="s">
        <v>437</v>
      </c>
      <c r="B7" s="35">
        <v>13</v>
      </c>
      <c r="C7" s="35">
        <v>5</v>
      </c>
      <c r="D7" s="35">
        <v>1</v>
      </c>
      <c r="E7" s="35">
        <v>4</v>
      </c>
      <c r="F7" s="35">
        <v>0</v>
      </c>
      <c r="G7" s="35">
        <v>0</v>
      </c>
      <c r="H7" s="66">
        <v>44.666666666666664</v>
      </c>
      <c r="I7" s="35">
        <v>34</v>
      </c>
      <c r="J7" s="35">
        <v>16</v>
      </c>
      <c r="K7" s="35">
        <v>12</v>
      </c>
      <c r="L7" s="35">
        <v>22</v>
      </c>
      <c r="M7" s="35">
        <v>41</v>
      </c>
      <c r="N7" s="35">
        <v>1</v>
      </c>
      <c r="O7" s="35">
        <v>195</v>
      </c>
      <c r="P7" s="35">
        <v>171</v>
      </c>
      <c r="Q7" s="41">
        <v>2.42</v>
      </c>
      <c r="R7" s="41">
        <v>1.25</v>
      </c>
      <c r="S7" s="43">
        <v>0.19900000000000001</v>
      </c>
      <c r="T7" s="41">
        <v>6.85</v>
      </c>
      <c r="U7" s="41">
        <v>4.43</v>
      </c>
      <c r="V7" s="41">
        <v>8.26</v>
      </c>
      <c r="W7" s="41">
        <v>1.86</v>
      </c>
      <c r="Y7" s="7" t="s">
        <v>3</v>
      </c>
      <c r="Z7" s="7" t="s">
        <v>3</v>
      </c>
      <c r="AA7" s="5" t="s">
        <v>479</v>
      </c>
      <c r="AB7" s="5" t="s">
        <v>100</v>
      </c>
    </row>
    <row r="8" spans="1:28" x14ac:dyDescent="0.25">
      <c r="A8" s="5" t="s">
        <v>159</v>
      </c>
      <c r="B8" s="35">
        <v>8</v>
      </c>
      <c r="C8" s="35">
        <v>4</v>
      </c>
      <c r="D8" s="35">
        <v>1</v>
      </c>
      <c r="E8" s="35">
        <v>0</v>
      </c>
      <c r="F8" s="35">
        <v>1</v>
      </c>
      <c r="G8" s="35">
        <v>0</v>
      </c>
      <c r="H8" s="66">
        <v>43</v>
      </c>
      <c r="I8" s="35">
        <v>48</v>
      </c>
      <c r="J8" s="35">
        <v>17</v>
      </c>
      <c r="K8" s="35">
        <v>13</v>
      </c>
      <c r="L8" s="35">
        <v>17</v>
      </c>
      <c r="M8" s="35">
        <v>43</v>
      </c>
      <c r="N8" s="35">
        <v>0</v>
      </c>
      <c r="O8" s="35">
        <v>188</v>
      </c>
      <c r="P8" s="35">
        <v>169</v>
      </c>
      <c r="Q8" s="41">
        <v>2.72</v>
      </c>
      <c r="R8" s="41">
        <v>1.51</v>
      </c>
      <c r="S8" s="43">
        <v>0.28399999999999997</v>
      </c>
      <c r="T8" s="41">
        <v>10.050000000000001</v>
      </c>
      <c r="U8" s="41">
        <v>3.56</v>
      </c>
      <c r="V8" s="41">
        <v>9</v>
      </c>
      <c r="W8" s="41">
        <v>2.5299999999999998</v>
      </c>
      <c r="Y8" s="7" t="s">
        <v>9</v>
      </c>
      <c r="Z8" s="7" t="s">
        <v>9</v>
      </c>
      <c r="AA8" s="5" t="s">
        <v>115</v>
      </c>
      <c r="AB8" s="5" t="s">
        <v>116</v>
      </c>
    </row>
    <row r="9" spans="1:28" x14ac:dyDescent="0.25">
      <c r="A9" s="5" t="s">
        <v>143</v>
      </c>
      <c r="B9" s="35">
        <v>7</v>
      </c>
      <c r="C9" s="35">
        <v>2</v>
      </c>
      <c r="D9" s="35">
        <v>1</v>
      </c>
      <c r="E9" s="35">
        <v>2</v>
      </c>
      <c r="F9" s="35">
        <v>1</v>
      </c>
      <c r="G9" s="35">
        <v>0</v>
      </c>
      <c r="H9" s="66">
        <v>31.333333333333332</v>
      </c>
      <c r="I9" s="35">
        <v>35</v>
      </c>
      <c r="J9" s="35">
        <v>17</v>
      </c>
      <c r="K9" s="35">
        <v>16</v>
      </c>
      <c r="L9" s="35">
        <v>8</v>
      </c>
      <c r="M9" s="35">
        <v>26</v>
      </c>
      <c r="N9" s="35">
        <v>1</v>
      </c>
      <c r="O9" s="35">
        <v>135</v>
      </c>
      <c r="P9" s="35">
        <v>125</v>
      </c>
      <c r="Q9" s="41">
        <v>4.5999999999999996</v>
      </c>
      <c r="R9" s="41">
        <v>1.37</v>
      </c>
      <c r="S9" s="43">
        <v>0.28000000000000003</v>
      </c>
      <c r="T9" s="41">
        <v>10.050000000000001</v>
      </c>
      <c r="U9" s="41">
        <v>2.2999999999999998</v>
      </c>
      <c r="V9" s="41">
        <v>7.47</v>
      </c>
      <c r="W9" s="41">
        <v>3.25</v>
      </c>
      <c r="Y9" s="7" t="s">
        <v>9</v>
      </c>
      <c r="Z9" s="7" t="s">
        <v>9</v>
      </c>
      <c r="AA9" s="5" t="s">
        <v>97</v>
      </c>
      <c r="AB9" s="5" t="s">
        <v>106</v>
      </c>
    </row>
    <row r="10" spans="1:28" x14ac:dyDescent="0.25">
      <c r="A10" s="5" t="s">
        <v>135</v>
      </c>
      <c r="B10" s="35">
        <v>5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66">
        <v>8.6666666666666661</v>
      </c>
      <c r="I10" s="35">
        <v>4</v>
      </c>
      <c r="J10" s="35">
        <v>1</v>
      </c>
      <c r="K10" s="35">
        <v>1</v>
      </c>
      <c r="L10" s="35">
        <v>4</v>
      </c>
      <c r="M10" s="35">
        <v>12</v>
      </c>
      <c r="N10" s="35">
        <v>0</v>
      </c>
      <c r="O10" s="35">
        <v>33</v>
      </c>
      <c r="P10" s="35">
        <v>29</v>
      </c>
      <c r="Q10" s="41">
        <v>1.04</v>
      </c>
      <c r="R10" s="41">
        <v>0.92</v>
      </c>
      <c r="S10" s="43">
        <v>0.13800000000000001</v>
      </c>
      <c r="T10" s="41">
        <v>4.1500000000000004</v>
      </c>
      <c r="U10" s="41">
        <v>4.1500000000000004</v>
      </c>
      <c r="V10" s="41">
        <v>12.46</v>
      </c>
      <c r="W10" s="41">
        <v>3</v>
      </c>
      <c r="Y10" s="7" t="s">
        <v>9</v>
      </c>
      <c r="Z10" s="7" t="s">
        <v>9</v>
      </c>
      <c r="AA10" s="5" t="s">
        <v>99</v>
      </c>
      <c r="AB10" s="5" t="s">
        <v>100</v>
      </c>
    </row>
    <row r="11" spans="1:28" x14ac:dyDescent="0.25">
      <c r="A11" s="5" t="s">
        <v>347</v>
      </c>
      <c r="B11" s="35">
        <v>3</v>
      </c>
      <c r="C11" s="35">
        <v>2</v>
      </c>
      <c r="D11" s="35">
        <v>0</v>
      </c>
      <c r="E11" s="35">
        <v>0</v>
      </c>
      <c r="F11" s="35">
        <v>2</v>
      </c>
      <c r="G11" s="35">
        <v>2</v>
      </c>
      <c r="H11" s="66">
        <v>17</v>
      </c>
      <c r="I11" s="35">
        <v>13</v>
      </c>
      <c r="J11" s="35">
        <v>4</v>
      </c>
      <c r="K11" s="35">
        <v>4</v>
      </c>
      <c r="L11" s="35">
        <v>3</v>
      </c>
      <c r="M11" s="35">
        <v>7</v>
      </c>
      <c r="N11" s="35">
        <v>2</v>
      </c>
      <c r="O11" s="35">
        <v>70</v>
      </c>
      <c r="P11" s="35">
        <v>63</v>
      </c>
      <c r="Q11" s="41">
        <v>2.12</v>
      </c>
      <c r="R11" s="41">
        <v>0.94</v>
      </c>
      <c r="S11" s="43">
        <v>0.20599999999999999</v>
      </c>
      <c r="T11" s="41">
        <v>6.88</v>
      </c>
      <c r="U11" s="41">
        <v>1.59</v>
      </c>
      <c r="V11" s="41">
        <v>3.71</v>
      </c>
      <c r="W11" s="41">
        <v>2.33</v>
      </c>
      <c r="Y11" s="7" t="s">
        <v>3</v>
      </c>
      <c r="Z11" s="7" t="s">
        <v>9</v>
      </c>
      <c r="AA11" s="5" t="s">
        <v>97</v>
      </c>
      <c r="AB11" s="5" t="s">
        <v>472</v>
      </c>
    </row>
    <row r="12" spans="1:28" x14ac:dyDescent="0.25">
      <c r="A12" s="5" t="s">
        <v>141</v>
      </c>
      <c r="B12" s="35">
        <v>2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66">
        <v>2</v>
      </c>
      <c r="I12" s="35">
        <v>4</v>
      </c>
      <c r="J12" s="35">
        <v>3</v>
      </c>
      <c r="K12" s="35">
        <v>3</v>
      </c>
      <c r="L12" s="35">
        <v>1</v>
      </c>
      <c r="M12" s="35">
        <v>3</v>
      </c>
      <c r="N12" s="35">
        <v>0</v>
      </c>
      <c r="O12" s="35">
        <v>11</v>
      </c>
      <c r="P12" s="35">
        <v>10</v>
      </c>
      <c r="Q12" s="41">
        <v>13.5</v>
      </c>
      <c r="R12" s="41">
        <v>2.5</v>
      </c>
      <c r="S12" s="43">
        <v>0.4</v>
      </c>
      <c r="T12" s="41">
        <v>18</v>
      </c>
      <c r="U12" s="41">
        <v>4.5</v>
      </c>
      <c r="V12" s="41">
        <v>13.5</v>
      </c>
      <c r="W12" s="41">
        <v>3</v>
      </c>
      <c r="Y12" s="7" t="s">
        <v>9</v>
      </c>
      <c r="Z12" s="7" t="s">
        <v>9</v>
      </c>
      <c r="AA12" s="5" t="s">
        <v>103</v>
      </c>
      <c r="AB12" s="5"/>
    </row>
    <row r="13" spans="1:28" x14ac:dyDescent="0.25">
      <c r="A13" s="5" t="s">
        <v>372</v>
      </c>
      <c r="B13" s="35">
        <v>2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66">
        <v>2</v>
      </c>
      <c r="I13" s="35">
        <v>0</v>
      </c>
      <c r="J13" s="35">
        <v>0</v>
      </c>
      <c r="K13" s="35">
        <v>0</v>
      </c>
      <c r="L13" s="35">
        <v>2</v>
      </c>
      <c r="M13" s="35">
        <v>0</v>
      </c>
      <c r="N13" s="35">
        <v>0</v>
      </c>
      <c r="O13" s="35">
        <v>6</v>
      </c>
      <c r="P13" s="35">
        <v>4</v>
      </c>
      <c r="Q13" s="41">
        <v>0</v>
      </c>
      <c r="R13" s="41">
        <v>1</v>
      </c>
      <c r="S13" s="43">
        <v>0</v>
      </c>
      <c r="T13" s="41">
        <v>0</v>
      </c>
      <c r="U13" s="41">
        <v>9</v>
      </c>
      <c r="V13" s="41">
        <v>0</v>
      </c>
      <c r="W13" s="41">
        <v>0</v>
      </c>
      <c r="Y13" s="7" t="s">
        <v>9</v>
      </c>
      <c r="Z13" s="7" t="s">
        <v>9</v>
      </c>
      <c r="AA13" s="5" t="s">
        <v>101</v>
      </c>
      <c r="AB13" s="5" t="s">
        <v>467</v>
      </c>
    </row>
    <row r="14" spans="1:28" x14ac:dyDescent="0.25">
      <c r="A14" s="5" t="s">
        <v>371</v>
      </c>
      <c r="B14" s="35">
        <v>2</v>
      </c>
      <c r="C14" s="35">
        <v>0</v>
      </c>
      <c r="D14" s="35">
        <v>1</v>
      </c>
      <c r="E14" s="35">
        <v>0</v>
      </c>
      <c r="F14" s="35">
        <v>0</v>
      </c>
      <c r="G14" s="35">
        <v>0</v>
      </c>
      <c r="H14" s="66">
        <v>9</v>
      </c>
      <c r="I14" s="35">
        <v>11</v>
      </c>
      <c r="J14" s="35">
        <v>7</v>
      </c>
      <c r="K14" s="35">
        <v>5</v>
      </c>
      <c r="L14" s="35">
        <v>7</v>
      </c>
      <c r="M14" s="35">
        <v>5</v>
      </c>
      <c r="N14" s="35">
        <v>0</v>
      </c>
      <c r="O14" s="35">
        <v>45</v>
      </c>
      <c r="P14" s="35">
        <v>37</v>
      </c>
      <c r="Q14" s="41">
        <v>5</v>
      </c>
      <c r="R14" s="41">
        <v>2</v>
      </c>
      <c r="S14" s="43">
        <v>0.29699999999999999</v>
      </c>
      <c r="T14" s="41">
        <v>11</v>
      </c>
      <c r="U14" s="41">
        <v>7</v>
      </c>
      <c r="V14" s="41">
        <v>5</v>
      </c>
      <c r="W14" s="41">
        <v>0.71</v>
      </c>
      <c r="Y14" s="7" t="s">
        <v>9</v>
      </c>
      <c r="Z14" s="7" t="s">
        <v>9</v>
      </c>
      <c r="AA14" s="5" t="s">
        <v>103</v>
      </c>
      <c r="AB14" s="5"/>
    </row>
    <row r="15" spans="1:28" x14ac:dyDescent="0.25">
      <c r="A15" s="5" t="s">
        <v>140</v>
      </c>
      <c r="B15" s="35">
        <v>1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66">
        <v>0.66666666666666663</v>
      </c>
      <c r="I15" s="35">
        <v>0</v>
      </c>
      <c r="J15" s="35">
        <v>0</v>
      </c>
      <c r="K15" s="35">
        <v>0</v>
      </c>
      <c r="L15" s="35">
        <v>0</v>
      </c>
      <c r="M15" s="35">
        <v>1</v>
      </c>
      <c r="N15" s="35">
        <v>0</v>
      </c>
      <c r="O15" s="35">
        <v>2</v>
      </c>
      <c r="P15" s="35">
        <v>2</v>
      </c>
      <c r="Q15" s="41">
        <v>0</v>
      </c>
      <c r="R15" s="41">
        <v>0</v>
      </c>
      <c r="S15" s="43">
        <v>0</v>
      </c>
      <c r="T15" s="41">
        <v>0</v>
      </c>
      <c r="U15" s="41">
        <v>0</v>
      </c>
      <c r="V15" s="41">
        <v>13.49</v>
      </c>
      <c r="W15" s="41" t="s">
        <v>23</v>
      </c>
      <c r="Y15" s="7" t="s">
        <v>113</v>
      </c>
      <c r="Z15" s="7" t="s">
        <v>9</v>
      </c>
      <c r="AA15" s="5" t="s">
        <v>97</v>
      </c>
      <c r="AB15" s="5" t="s">
        <v>460</v>
      </c>
    </row>
    <row r="16" spans="1:28" x14ac:dyDescent="0.25">
      <c r="A16" s="5" t="s">
        <v>438</v>
      </c>
      <c r="B16" s="35">
        <v>1</v>
      </c>
      <c r="C16" s="35">
        <v>0</v>
      </c>
      <c r="D16" s="35">
        <v>1</v>
      </c>
      <c r="E16" s="35">
        <v>0</v>
      </c>
      <c r="F16" s="35">
        <v>0</v>
      </c>
      <c r="G16" s="35">
        <v>0</v>
      </c>
      <c r="H16" s="66">
        <v>6</v>
      </c>
      <c r="I16" s="35">
        <v>10</v>
      </c>
      <c r="J16" s="35">
        <v>6</v>
      </c>
      <c r="K16" s="35">
        <v>6</v>
      </c>
      <c r="L16" s="35">
        <v>2</v>
      </c>
      <c r="M16" s="35">
        <v>4</v>
      </c>
      <c r="N16" s="35">
        <v>0</v>
      </c>
      <c r="O16" s="35">
        <v>31</v>
      </c>
      <c r="P16" s="35">
        <v>27</v>
      </c>
      <c r="Q16" s="41">
        <v>9</v>
      </c>
      <c r="R16" s="41">
        <v>2</v>
      </c>
      <c r="S16" s="43">
        <v>0.37</v>
      </c>
      <c r="T16" s="41">
        <v>15</v>
      </c>
      <c r="U16" s="41">
        <v>3</v>
      </c>
      <c r="V16" s="41">
        <v>6</v>
      </c>
      <c r="W16" s="41">
        <v>2</v>
      </c>
      <c r="Y16" s="7" t="s">
        <v>9</v>
      </c>
      <c r="Z16" s="7" t="s">
        <v>9</v>
      </c>
      <c r="AA16" s="5" t="s">
        <v>480</v>
      </c>
      <c r="AB16" s="5" t="s">
        <v>106</v>
      </c>
    </row>
    <row r="17" spans="1:28" x14ac:dyDescent="0.25">
      <c r="A17" s="21" t="s">
        <v>36</v>
      </c>
      <c r="B17" s="11">
        <v>1</v>
      </c>
      <c r="C17" s="11">
        <v>1</v>
      </c>
      <c r="D17" s="11">
        <v>0</v>
      </c>
      <c r="E17" s="11">
        <v>0</v>
      </c>
      <c r="F17" s="11">
        <v>0</v>
      </c>
      <c r="G17" s="11">
        <v>0</v>
      </c>
      <c r="H17" s="65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31">
        <v>0</v>
      </c>
      <c r="R17" s="31">
        <v>0</v>
      </c>
      <c r="S17" s="33">
        <v>0</v>
      </c>
      <c r="T17" s="31">
        <v>0</v>
      </c>
      <c r="U17" s="31">
        <v>0</v>
      </c>
      <c r="V17" s="31">
        <v>0</v>
      </c>
      <c r="W17" s="31">
        <v>0</v>
      </c>
      <c r="Y17" s="7"/>
      <c r="Z17" s="7"/>
      <c r="AA17" s="5"/>
      <c r="AB17" s="5"/>
    </row>
    <row r="18" spans="1:28" x14ac:dyDescent="0.25">
      <c r="B18" s="35"/>
      <c r="C18" s="35"/>
      <c r="D18" s="35"/>
      <c r="E18" s="35"/>
      <c r="F18" s="35"/>
      <c r="G18" s="35"/>
      <c r="H18" s="45"/>
      <c r="I18" s="35"/>
      <c r="J18" s="35"/>
      <c r="K18" s="35"/>
      <c r="L18" s="35"/>
      <c r="M18" s="35"/>
      <c r="N18" s="35"/>
      <c r="O18" s="35"/>
      <c r="P18" s="35"/>
      <c r="Q18" s="41"/>
      <c r="R18" s="41"/>
      <c r="S18" s="43"/>
      <c r="T18" s="41"/>
      <c r="U18" s="41"/>
      <c r="V18" s="41"/>
      <c r="W18" s="41"/>
      <c r="Y18" s="7"/>
      <c r="Z18" s="7"/>
      <c r="AA18" s="5"/>
      <c r="AB18" s="5"/>
    </row>
    <row r="19" spans="1:28" ht="13" x14ac:dyDescent="0.3">
      <c r="B19" s="10" t="s">
        <v>1</v>
      </c>
      <c r="C19" s="10" t="s">
        <v>2</v>
      </c>
      <c r="D19" s="10" t="s">
        <v>3</v>
      </c>
      <c r="E19" s="10" t="s">
        <v>4</v>
      </c>
      <c r="F19" s="10" t="s">
        <v>5</v>
      </c>
      <c r="G19" s="10" t="s">
        <v>6</v>
      </c>
      <c r="H19" s="22" t="s">
        <v>7</v>
      </c>
      <c r="I19" s="10" t="s">
        <v>8</v>
      </c>
      <c r="J19" s="10" t="s">
        <v>9</v>
      </c>
      <c r="K19" s="10" t="s">
        <v>10</v>
      </c>
      <c r="L19" s="10" t="s">
        <v>11</v>
      </c>
      <c r="M19" s="10" t="s">
        <v>12</v>
      </c>
      <c r="N19" s="10" t="s">
        <v>13</v>
      </c>
      <c r="O19" s="10" t="s">
        <v>14</v>
      </c>
      <c r="P19" s="10" t="s">
        <v>15</v>
      </c>
      <c r="Q19" s="25" t="s">
        <v>16</v>
      </c>
      <c r="R19" s="25" t="s">
        <v>17</v>
      </c>
      <c r="S19" s="12" t="s">
        <v>18</v>
      </c>
      <c r="T19" s="25" t="s">
        <v>19</v>
      </c>
      <c r="U19" s="25" t="s">
        <v>20</v>
      </c>
      <c r="V19" s="25" t="s">
        <v>21</v>
      </c>
      <c r="W19" s="25" t="s">
        <v>22</v>
      </c>
      <c r="Y19" s="7"/>
      <c r="Z19" s="7"/>
      <c r="AA19" s="5"/>
      <c r="AB19" s="5"/>
    </row>
    <row r="20" spans="1:28" ht="13" x14ac:dyDescent="0.3">
      <c r="A20" s="9" t="s">
        <v>24</v>
      </c>
      <c r="B20" s="36">
        <v>46</v>
      </c>
      <c r="C20" s="36">
        <v>34</v>
      </c>
      <c r="D20" s="36">
        <v>12</v>
      </c>
      <c r="E20" s="36">
        <v>7</v>
      </c>
      <c r="F20" s="36">
        <v>16</v>
      </c>
      <c r="G20" s="36">
        <v>6</v>
      </c>
      <c r="H20" s="45">
        <v>374.66666666666669</v>
      </c>
      <c r="I20" s="36">
        <v>342</v>
      </c>
      <c r="J20" s="36">
        <v>137</v>
      </c>
      <c r="K20" s="36">
        <v>101</v>
      </c>
      <c r="L20" s="36">
        <v>109</v>
      </c>
      <c r="M20" s="36">
        <v>290</v>
      </c>
      <c r="N20" s="36">
        <v>11</v>
      </c>
      <c r="O20" s="36">
        <v>1591</v>
      </c>
      <c r="P20" s="36">
        <v>1448</v>
      </c>
      <c r="Q20" s="42">
        <v>2.4300000000000002</v>
      </c>
      <c r="R20" s="42">
        <v>1.2</v>
      </c>
      <c r="S20" s="44">
        <v>0.23599999999999999</v>
      </c>
      <c r="T20" s="42">
        <v>8.2200000000000006</v>
      </c>
      <c r="U20" s="42">
        <v>2.62</v>
      </c>
      <c r="V20" s="42">
        <v>6.97</v>
      </c>
      <c r="W20" s="42">
        <v>2.66</v>
      </c>
      <c r="Y20" s="7"/>
      <c r="Z20" s="7"/>
      <c r="AA20" s="5"/>
      <c r="AB20" s="5"/>
    </row>
    <row r="21" spans="1:28" x14ac:dyDescent="0.25">
      <c r="Y21" s="7"/>
      <c r="Z21" s="7"/>
      <c r="AA21" s="5"/>
      <c r="AB21" s="5"/>
    </row>
    <row r="22" spans="1:28" x14ac:dyDescent="0.25">
      <c r="Y22" s="7"/>
      <c r="Z22" s="7"/>
      <c r="AA22" s="5"/>
      <c r="AB22" s="5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B22"/>
  <sheetViews>
    <sheetView workbookViewId="0"/>
  </sheetViews>
  <sheetFormatPr defaultColWidth="9.1796875" defaultRowHeight="14.5" x14ac:dyDescent="0.35"/>
  <cols>
    <col min="1" max="1" width="24.26953125" style="61" customWidth="1"/>
    <col min="2" max="16" width="7.1796875" style="67" customWidth="1"/>
    <col min="17" max="18" width="7.1796875" style="68" customWidth="1"/>
    <col min="19" max="19" width="7.1796875" style="69" customWidth="1"/>
    <col min="20" max="23" width="7.1796875" style="68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9.1796875" style="61"/>
  </cols>
  <sheetData>
    <row r="1" spans="1:28" s="19" customFormat="1" ht="15.5" x14ac:dyDescent="0.35">
      <c r="A1" s="57" t="s">
        <v>57</v>
      </c>
      <c r="B1" s="11"/>
      <c r="C1" s="11"/>
      <c r="D1" s="11"/>
      <c r="E1" s="11"/>
      <c r="F1" s="11"/>
      <c r="G1" s="11"/>
      <c r="H1" s="29"/>
      <c r="I1" s="11"/>
      <c r="J1" s="11"/>
      <c r="K1" s="11"/>
      <c r="L1" s="11"/>
      <c r="M1" s="11"/>
      <c r="N1" s="11"/>
      <c r="O1" s="11"/>
      <c r="P1" s="11"/>
      <c r="Q1" s="31"/>
      <c r="R1" s="31"/>
      <c r="S1" s="33"/>
      <c r="T1" s="31"/>
      <c r="U1" s="31"/>
      <c r="V1" s="31"/>
      <c r="W1" s="31"/>
      <c r="X1" s="49"/>
      <c r="Y1" s="11"/>
      <c r="Z1" s="11"/>
      <c r="AA1" s="6"/>
      <c r="AB1" s="6"/>
    </row>
    <row r="2" spans="1:28" s="19" customFormat="1" ht="13" x14ac:dyDescent="0.3">
      <c r="A2" s="58"/>
      <c r="B2" s="11"/>
      <c r="C2" s="11"/>
      <c r="D2" s="11"/>
      <c r="E2" s="11"/>
      <c r="F2" s="11"/>
      <c r="G2" s="11"/>
      <c r="H2" s="29"/>
      <c r="I2" s="11"/>
      <c r="J2" s="11"/>
      <c r="K2" s="11"/>
      <c r="L2" s="11"/>
      <c r="M2" s="11"/>
      <c r="N2" s="11"/>
      <c r="O2" s="11"/>
      <c r="P2" s="11"/>
      <c r="Q2" s="31"/>
      <c r="R2" s="31"/>
      <c r="S2" s="33"/>
      <c r="T2" s="31"/>
      <c r="U2" s="31"/>
      <c r="V2" s="31"/>
      <c r="W2" s="31"/>
      <c r="X2" s="49"/>
      <c r="Y2" s="11"/>
      <c r="Z2" s="11"/>
      <c r="AA2" s="6"/>
      <c r="AB2" s="6"/>
    </row>
    <row r="3" spans="1:28" s="19" customFormat="1" ht="13" x14ac:dyDescent="0.3">
      <c r="A3" s="96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72" t="s">
        <v>7</v>
      </c>
      <c r="I3" s="51" t="s">
        <v>8</v>
      </c>
      <c r="J3" s="51" t="s">
        <v>9</v>
      </c>
      <c r="K3" s="51" t="s">
        <v>10</v>
      </c>
      <c r="L3" s="51" t="s">
        <v>11</v>
      </c>
      <c r="M3" s="51" t="s">
        <v>12</v>
      </c>
      <c r="N3" s="51" t="s">
        <v>13</v>
      </c>
      <c r="O3" s="51" t="s">
        <v>14</v>
      </c>
      <c r="P3" s="51" t="s">
        <v>15</v>
      </c>
      <c r="Q3" s="97" t="s">
        <v>16</v>
      </c>
      <c r="R3" s="97" t="s">
        <v>17</v>
      </c>
      <c r="S3" s="53" t="s">
        <v>18</v>
      </c>
      <c r="T3" s="97" t="s">
        <v>19</v>
      </c>
      <c r="U3" s="97" t="s">
        <v>20</v>
      </c>
      <c r="V3" s="97" t="s">
        <v>21</v>
      </c>
      <c r="W3" s="97" t="s">
        <v>22</v>
      </c>
      <c r="X3" s="49"/>
      <c r="Y3" s="118" t="s">
        <v>93</v>
      </c>
      <c r="Z3" s="118" t="s">
        <v>94</v>
      </c>
      <c r="AA3" s="123" t="s">
        <v>95</v>
      </c>
      <c r="AB3" s="123" t="s">
        <v>96</v>
      </c>
    </row>
    <row r="4" spans="1:28" s="19" customFormat="1" ht="13" x14ac:dyDescent="0.3">
      <c r="A4" s="96"/>
      <c r="B4" s="51"/>
      <c r="C4" s="51"/>
      <c r="D4" s="51"/>
      <c r="E4" s="51"/>
      <c r="F4" s="51"/>
      <c r="G4" s="51"/>
      <c r="H4" s="72"/>
      <c r="I4" s="51"/>
      <c r="J4" s="51"/>
      <c r="K4" s="51"/>
      <c r="L4" s="51"/>
      <c r="M4" s="51"/>
      <c r="N4" s="51"/>
      <c r="O4" s="51"/>
      <c r="P4" s="51"/>
      <c r="Q4" s="97"/>
      <c r="R4" s="97"/>
      <c r="S4" s="53"/>
      <c r="T4" s="97"/>
      <c r="U4" s="97"/>
      <c r="V4" s="97"/>
      <c r="W4" s="97"/>
      <c r="X4" s="49"/>
      <c r="Y4" s="11"/>
      <c r="Z4" s="11"/>
      <c r="AA4" s="6"/>
      <c r="AB4" s="6"/>
    </row>
    <row r="5" spans="1:28" s="19" customFormat="1" ht="12.5" x14ac:dyDescent="0.25">
      <c r="A5" s="19" t="s">
        <v>145</v>
      </c>
      <c r="B5" s="11">
        <v>10</v>
      </c>
      <c r="C5" s="11">
        <v>1</v>
      </c>
      <c r="D5" s="11">
        <v>3</v>
      </c>
      <c r="E5" s="11">
        <v>2</v>
      </c>
      <c r="F5" s="11">
        <v>1</v>
      </c>
      <c r="G5" s="11">
        <v>0</v>
      </c>
      <c r="H5" s="65">
        <v>48.666666666666664</v>
      </c>
      <c r="I5" s="11">
        <v>37</v>
      </c>
      <c r="J5" s="11">
        <v>16</v>
      </c>
      <c r="K5" s="11">
        <v>12</v>
      </c>
      <c r="L5" s="11">
        <v>24</v>
      </c>
      <c r="M5" s="11">
        <v>25</v>
      </c>
      <c r="N5" s="11">
        <v>4</v>
      </c>
      <c r="O5" s="11">
        <v>205</v>
      </c>
      <c r="P5" s="11">
        <v>172</v>
      </c>
      <c r="Q5" s="31">
        <v>2.2200000000000002</v>
      </c>
      <c r="R5" s="31">
        <v>1.25</v>
      </c>
      <c r="S5" s="33">
        <v>0.215</v>
      </c>
      <c r="T5" s="31">
        <v>6.84</v>
      </c>
      <c r="U5" s="31">
        <v>4.4400000000000004</v>
      </c>
      <c r="V5" s="31">
        <v>4.62</v>
      </c>
      <c r="W5" s="31">
        <v>1.04</v>
      </c>
      <c r="X5" s="49"/>
      <c r="Y5" s="7" t="s">
        <v>9</v>
      </c>
      <c r="Z5" s="7" t="s">
        <v>9</v>
      </c>
      <c r="AA5" s="5" t="s">
        <v>97</v>
      </c>
      <c r="AB5" s="5" t="s">
        <v>98</v>
      </c>
    </row>
    <row r="6" spans="1:28" s="19" customFormat="1" ht="12.5" x14ac:dyDescent="0.25">
      <c r="A6" s="19" t="s">
        <v>159</v>
      </c>
      <c r="B6" s="11">
        <v>9</v>
      </c>
      <c r="C6" s="11">
        <v>2</v>
      </c>
      <c r="D6" s="11">
        <v>4</v>
      </c>
      <c r="E6" s="11">
        <v>0</v>
      </c>
      <c r="F6" s="11">
        <v>1</v>
      </c>
      <c r="G6" s="11">
        <v>0</v>
      </c>
      <c r="H6" s="65">
        <v>41.666666666666664</v>
      </c>
      <c r="I6" s="11">
        <v>38</v>
      </c>
      <c r="J6" s="11">
        <v>27</v>
      </c>
      <c r="K6" s="11">
        <v>23</v>
      </c>
      <c r="L6" s="11">
        <v>31</v>
      </c>
      <c r="M6" s="11">
        <v>15</v>
      </c>
      <c r="N6" s="11">
        <v>6</v>
      </c>
      <c r="O6" s="11">
        <v>193</v>
      </c>
      <c r="P6" s="11">
        <v>153</v>
      </c>
      <c r="Q6" s="31">
        <v>4.97</v>
      </c>
      <c r="R6" s="31">
        <v>1.66</v>
      </c>
      <c r="S6" s="33">
        <v>0.248</v>
      </c>
      <c r="T6" s="31">
        <v>8.2100000000000009</v>
      </c>
      <c r="U6" s="31">
        <v>6.7</v>
      </c>
      <c r="V6" s="31">
        <v>3.24</v>
      </c>
      <c r="W6" s="31">
        <v>0.48</v>
      </c>
      <c r="X6" s="49"/>
      <c r="Y6" s="7" t="s">
        <v>9</v>
      </c>
      <c r="Z6" s="7" t="s">
        <v>9</v>
      </c>
      <c r="AA6" s="5" t="s">
        <v>115</v>
      </c>
      <c r="AB6" s="5" t="s">
        <v>116</v>
      </c>
    </row>
    <row r="7" spans="1:28" s="19" customFormat="1" ht="12.5" x14ac:dyDescent="0.25">
      <c r="A7" s="19" t="s">
        <v>143</v>
      </c>
      <c r="B7" s="11">
        <v>8</v>
      </c>
      <c r="C7" s="11">
        <v>2</v>
      </c>
      <c r="D7" s="11">
        <v>4</v>
      </c>
      <c r="E7" s="11">
        <v>0</v>
      </c>
      <c r="F7" s="11">
        <v>2</v>
      </c>
      <c r="G7" s="11">
        <v>0</v>
      </c>
      <c r="H7" s="65">
        <v>43.666666666666664</v>
      </c>
      <c r="I7" s="11">
        <v>33</v>
      </c>
      <c r="J7" s="11">
        <v>23</v>
      </c>
      <c r="K7" s="11">
        <v>14</v>
      </c>
      <c r="L7" s="11">
        <v>11</v>
      </c>
      <c r="M7" s="11">
        <v>34</v>
      </c>
      <c r="N7" s="11">
        <v>6</v>
      </c>
      <c r="O7" s="11">
        <v>181</v>
      </c>
      <c r="P7" s="11">
        <v>161</v>
      </c>
      <c r="Q7" s="31">
        <v>2.89</v>
      </c>
      <c r="R7" s="31">
        <v>1.01</v>
      </c>
      <c r="S7" s="33">
        <v>0.20499999999999999</v>
      </c>
      <c r="T7" s="31">
        <v>6.8</v>
      </c>
      <c r="U7" s="31">
        <v>2.27</v>
      </c>
      <c r="V7" s="31">
        <v>7.01</v>
      </c>
      <c r="W7" s="31">
        <v>3.09</v>
      </c>
      <c r="X7" s="49"/>
      <c r="Y7" s="7" t="s">
        <v>9</v>
      </c>
      <c r="Z7" s="7" t="s">
        <v>9</v>
      </c>
      <c r="AA7" s="5" t="s">
        <v>97</v>
      </c>
      <c r="AB7" s="5" t="s">
        <v>106</v>
      </c>
    </row>
    <row r="8" spans="1:28" s="19" customFormat="1" ht="12.5" x14ac:dyDescent="0.25">
      <c r="A8" s="19" t="s">
        <v>439</v>
      </c>
      <c r="B8" s="11">
        <v>3</v>
      </c>
      <c r="C8" s="11">
        <v>1</v>
      </c>
      <c r="D8" s="11">
        <v>1</v>
      </c>
      <c r="E8" s="11">
        <v>0</v>
      </c>
      <c r="F8" s="11">
        <v>0</v>
      </c>
      <c r="G8" s="11">
        <v>0</v>
      </c>
      <c r="H8" s="65">
        <v>12.333333333333334</v>
      </c>
      <c r="I8" s="11">
        <v>19</v>
      </c>
      <c r="J8" s="11">
        <v>11</v>
      </c>
      <c r="K8" s="11">
        <v>11</v>
      </c>
      <c r="L8" s="11">
        <v>4</v>
      </c>
      <c r="M8" s="11">
        <v>16</v>
      </c>
      <c r="N8" s="11">
        <v>3</v>
      </c>
      <c r="O8" s="11">
        <v>66</v>
      </c>
      <c r="P8" s="11">
        <v>53</v>
      </c>
      <c r="Q8" s="31">
        <v>8.0299999999999994</v>
      </c>
      <c r="R8" s="31">
        <v>1.86</v>
      </c>
      <c r="S8" s="33">
        <v>0.35799999999999998</v>
      </c>
      <c r="T8" s="31">
        <v>13.87</v>
      </c>
      <c r="U8" s="31">
        <v>2.92</v>
      </c>
      <c r="V8" s="31">
        <v>11.68</v>
      </c>
      <c r="W8" s="31">
        <v>4</v>
      </c>
      <c r="X8" s="49"/>
      <c r="Y8" s="7" t="s">
        <v>9</v>
      </c>
      <c r="Z8" s="7" t="s">
        <v>9</v>
      </c>
      <c r="AA8" s="5" t="s">
        <v>474</v>
      </c>
      <c r="AB8" s="5" t="s">
        <v>98</v>
      </c>
    </row>
    <row r="9" spans="1:28" s="19" customFormat="1" ht="12.5" x14ac:dyDescent="0.25">
      <c r="A9" s="19" t="s">
        <v>440</v>
      </c>
      <c r="B9" s="11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65">
        <v>5</v>
      </c>
      <c r="I9" s="11">
        <v>5</v>
      </c>
      <c r="J9" s="11">
        <v>9</v>
      </c>
      <c r="K9" s="11">
        <v>8</v>
      </c>
      <c r="L9" s="11">
        <v>11</v>
      </c>
      <c r="M9" s="11">
        <v>2</v>
      </c>
      <c r="N9" s="11">
        <v>1</v>
      </c>
      <c r="O9" s="11">
        <v>31</v>
      </c>
      <c r="P9" s="11">
        <v>18</v>
      </c>
      <c r="Q9" s="31">
        <v>14.4</v>
      </c>
      <c r="R9" s="31">
        <v>3.2</v>
      </c>
      <c r="S9" s="33">
        <v>0.27800000000000002</v>
      </c>
      <c r="T9" s="31">
        <v>9</v>
      </c>
      <c r="U9" s="31">
        <v>19.8</v>
      </c>
      <c r="V9" s="31">
        <v>3.6</v>
      </c>
      <c r="W9" s="31">
        <v>0.18</v>
      </c>
      <c r="X9" s="49"/>
      <c r="Y9" s="7" t="s">
        <v>9</v>
      </c>
      <c r="Z9" s="7" t="s">
        <v>9</v>
      </c>
      <c r="AA9" s="5" t="s">
        <v>103</v>
      </c>
      <c r="AB9" s="5"/>
    </row>
    <row r="10" spans="1:28" s="19" customFormat="1" ht="12.5" x14ac:dyDescent="0.25">
      <c r="A10" s="19" t="s">
        <v>141</v>
      </c>
      <c r="B10" s="11">
        <v>1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65">
        <v>3</v>
      </c>
      <c r="I10" s="11">
        <v>6</v>
      </c>
      <c r="J10" s="11">
        <v>7</v>
      </c>
      <c r="K10" s="11">
        <v>5</v>
      </c>
      <c r="L10" s="11">
        <v>3</v>
      </c>
      <c r="M10" s="11">
        <v>1</v>
      </c>
      <c r="N10" s="11">
        <v>1</v>
      </c>
      <c r="O10" s="11">
        <v>24</v>
      </c>
      <c r="P10" s="11">
        <v>19</v>
      </c>
      <c r="Q10" s="31">
        <v>15</v>
      </c>
      <c r="R10" s="31">
        <v>3</v>
      </c>
      <c r="S10" s="33">
        <v>0.316</v>
      </c>
      <c r="T10" s="31">
        <v>18</v>
      </c>
      <c r="U10" s="31">
        <v>9</v>
      </c>
      <c r="V10" s="31">
        <v>3</v>
      </c>
      <c r="W10" s="31">
        <v>0.33</v>
      </c>
      <c r="X10" s="49"/>
      <c r="Y10" s="7" t="s">
        <v>9</v>
      </c>
      <c r="Z10" s="7" t="s">
        <v>9</v>
      </c>
      <c r="AA10" s="5" t="s">
        <v>103</v>
      </c>
      <c r="AB10" s="5"/>
    </row>
    <row r="11" spans="1:28" s="19" customFormat="1" ht="12.5" x14ac:dyDescent="0.25">
      <c r="A11" s="19" t="s">
        <v>135</v>
      </c>
      <c r="B11" s="11">
        <v>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65">
        <v>1</v>
      </c>
      <c r="I11" s="11">
        <v>4</v>
      </c>
      <c r="J11" s="11">
        <v>3</v>
      </c>
      <c r="K11" s="11">
        <v>3</v>
      </c>
      <c r="L11" s="11">
        <v>3</v>
      </c>
      <c r="M11" s="11">
        <v>1</v>
      </c>
      <c r="N11" s="11">
        <v>0</v>
      </c>
      <c r="O11" s="11">
        <v>10</v>
      </c>
      <c r="P11" s="11">
        <v>7</v>
      </c>
      <c r="Q11" s="31">
        <v>27</v>
      </c>
      <c r="R11" s="31">
        <v>7</v>
      </c>
      <c r="S11" s="33">
        <v>0.57099999999999995</v>
      </c>
      <c r="T11" s="31">
        <v>36</v>
      </c>
      <c r="U11" s="31">
        <v>27</v>
      </c>
      <c r="V11" s="31">
        <v>9</v>
      </c>
      <c r="W11" s="31">
        <v>0.33</v>
      </c>
      <c r="X11" s="49"/>
      <c r="Y11" s="7" t="s">
        <v>9</v>
      </c>
      <c r="Z11" s="7" t="s">
        <v>9</v>
      </c>
      <c r="AA11" s="5" t="s">
        <v>99</v>
      </c>
      <c r="AB11" s="5" t="s">
        <v>100</v>
      </c>
    </row>
    <row r="12" spans="1:28" s="19" customFormat="1" ht="12.5" x14ac:dyDescent="0.25">
      <c r="A12" s="19" t="s">
        <v>195</v>
      </c>
      <c r="B12" s="11">
        <v>1</v>
      </c>
      <c r="C12" s="11">
        <v>0</v>
      </c>
      <c r="D12" s="11">
        <v>0</v>
      </c>
      <c r="E12" s="11">
        <v>1</v>
      </c>
      <c r="F12" s="11">
        <v>0</v>
      </c>
      <c r="G12" s="11">
        <v>0</v>
      </c>
      <c r="H12" s="65">
        <v>3</v>
      </c>
      <c r="I12" s="11">
        <v>0</v>
      </c>
      <c r="J12" s="11">
        <v>0</v>
      </c>
      <c r="K12" s="11">
        <v>0</v>
      </c>
      <c r="L12" s="11">
        <v>3</v>
      </c>
      <c r="M12" s="11">
        <v>0</v>
      </c>
      <c r="N12" s="11">
        <v>0</v>
      </c>
      <c r="O12" s="11">
        <v>12</v>
      </c>
      <c r="P12" s="11">
        <v>9</v>
      </c>
      <c r="Q12" s="31">
        <v>0</v>
      </c>
      <c r="R12" s="31">
        <v>1</v>
      </c>
      <c r="S12" s="33">
        <v>0</v>
      </c>
      <c r="T12" s="31">
        <v>0</v>
      </c>
      <c r="U12" s="31">
        <v>9</v>
      </c>
      <c r="V12" s="31">
        <v>0</v>
      </c>
      <c r="W12" s="31">
        <v>0</v>
      </c>
      <c r="X12" s="49"/>
      <c r="Y12" s="7" t="s">
        <v>9</v>
      </c>
      <c r="Z12" s="7" t="s">
        <v>9</v>
      </c>
      <c r="AA12" s="5" t="s">
        <v>121</v>
      </c>
      <c r="AB12" s="5" t="s">
        <v>98</v>
      </c>
    </row>
    <row r="13" spans="1:28" s="19" customFormat="1" ht="12.5" x14ac:dyDescent="0.25">
      <c r="A13" s="19" t="s">
        <v>441</v>
      </c>
      <c r="B13" s="11">
        <v>1</v>
      </c>
      <c r="C13" s="11">
        <v>1</v>
      </c>
      <c r="D13" s="11">
        <v>0</v>
      </c>
      <c r="E13" s="11">
        <v>0</v>
      </c>
      <c r="F13" s="11">
        <v>1</v>
      </c>
      <c r="G13" s="11">
        <v>0</v>
      </c>
      <c r="H13" s="65">
        <v>7</v>
      </c>
      <c r="I13" s="11">
        <v>8</v>
      </c>
      <c r="J13" s="11">
        <v>1</v>
      </c>
      <c r="K13" s="11">
        <v>1</v>
      </c>
      <c r="L13" s="11">
        <v>0</v>
      </c>
      <c r="M13" s="11">
        <v>3</v>
      </c>
      <c r="N13" s="11">
        <v>0</v>
      </c>
      <c r="O13" s="11">
        <v>28</v>
      </c>
      <c r="P13" s="11">
        <v>27</v>
      </c>
      <c r="Q13" s="31">
        <v>1.29</v>
      </c>
      <c r="R13" s="31">
        <v>1.1399999999999999</v>
      </c>
      <c r="S13" s="33">
        <v>0.29599999999999999</v>
      </c>
      <c r="T13" s="31">
        <v>10.29</v>
      </c>
      <c r="U13" s="31">
        <v>0</v>
      </c>
      <c r="V13" s="31">
        <v>3.86</v>
      </c>
      <c r="W13" s="31" t="s">
        <v>23</v>
      </c>
      <c r="X13" s="49"/>
      <c r="Y13" s="7" t="s">
        <v>9</v>
      </c>
      <c r="Z13" s="7" t="s">
        <v>9</v>
      </c>
      <c r="AA13" s="5" t="s">
        <v>475</v>
      </c>
      <c r="AB13" s="5" t="s">
        <v>106</v>
      </c>
    </row>
    <row r="14" spans="1:28" s="19" customFormat="1" ht="12.5" x14ac:dyDescent="0.25">
      <c r="A14" s="19" t="s">
        <v>442</v>
      </c>
      <c r="B14" s="11">
        <v>1</v>
      </c>
      <c r="C14" s="11">
        <v>1</v>
      </c>
      <c r="D14" s="11">
        <v>0</v>
      </c>
      <c r="E14" s="11">
        <v>0</v>
      </c>
      <c r="F14" s="11">
        <v>1</v>
      </c>
      <c r="G14" s="11">
        <v>0</v>
      </c>
      <c r="H14" s="65">
        <v>7</v>
      </c>
      <c r="I14" s="11">
        <v>7</v>
      </c>
      <c r="J14" s="11">
        <v>2</v>
      </c>
      <c r="K14" s="11">
        <v>2</v>
      </c>
      <c r="L14" s="11">
        <v>1</v>
      </c>
      <c r="M14" s="11">
        <v>7</v>
      </c>
      <c r="N14" s="11">
        <v>0</v>
      </c>
      <c r="O14" s="11">
        <v>26</v>
      </c>
      <c r="P14" s="11">
        <v>25</v>
      </c>
      <c r="Q14" s="31">
        <v>2.57</v>
      </c>
      <c r="R14" s="31">
        <v>1.1399999999999999</v>
      </c>
      <c r="S14" s="33">
        <v>0.28000000000000003</v>
      </c>
      <c r="T14" s="31">
        <v>9</v>
      </c>
      <c r="U14" s="31">
        <v>1.29</v>
      </c>
      <c r="V14" s="31">
        <v>9</v>
      </c>
      <c r="W14" s="31">
        <v>7</v>
      </c>
      <c r="X14" s="49"/>
      <c r="Y14" s="7" t="s">
        <v>9</v>
      </c>
      <c r="Z14" s="7" t="s">
        <v>9</v>
      </c>
      <c r="AA14" s="5" t="s">
        <v>476</v>
      </c>
      <c r="AB14" s="5" t="s">
        <v>477</v>
      </c>
    </row>
    <row r="15" spans="1:28" s="19" customFormat="1" ht="12.5" x14ac:dyDescent="0.25">
      <c r="A15" s="19" t="s">
        <v>443</v>
      </c>
      <c r="B15" s="11">
        <v>1</v>
      </c>
      <c r="C15" s="11">
        <v>0</v>
      </c>
      <c r="D15" s="11">
        <v>1</v>
      </c>
      <c r="E15" s="11">
        <v>0</v>
      </c>
      <c r="F15" s="11">
        <v>1</v>
      </c>
      <c r="G15" s="11">
        <v>0</v>
      </c>
      <c r="H15" s="65">
        <v>6</v>
      </c>
      <c r="I15" s="11">
        <v>10</v>
      </c>
      <c r="J15" s="11">
        <v>3</v>
      </c>
      <c r="K15" s="11">
        <v>2</v>
      </c>
      <c r="L15" s="11">
        <v>1</v>
      </c>
      <c r="M15" s="11">
        <v>4</v>
      </c>
      <c r="N15" s="11">
        <v>1</v>
      </c>
      <c r="O15" s="11">
        <v>28</v>
      </c>
      <c r="P15" s="11">
        <v>25</v>
      </c>
      <c r="Q15" s="31">
        <v>3</v>
      </c>
      <c r="R15" s="31">
        <v>1.83</v>
      </c>
      <c r="S15" s="33">
        <v>0.4</v>
      </c>
      <c r="T15" s="31">
        <v>15</v>
      </c>
      <c r="U15" s="31">
        <v>1.5</v>
      </c>
      <c r="V15" s="31">
        <v>6</v>
      </c>
      <c r="W15" s="31">
        <v>4</v>
      </c>
      <c r="X15" s="49"/>
      <c r="Y15" s="7" t="s">
        <v>9</v>
      </c>
      <c r="Z15" s="7" t="s">
        <v>9</v>
      </c>
      <c r="AA15" s="5" t="s">
        <v>478</v>
      </c>
      <c r="AB15" s="5" t="s">
        <v>98</v>
      </c>
    </row>
    <row r="16" spans="1:28" s="19" customFormat="1" ht="12.5" x14ac:dyDescent="0.25">
      <c r="A16" s="21" t="s">
        <v>36</v>
      </c>
      <c r="B16" s="11">
        <v>1</v>
      </c>
      <c r="C16" s="11">
        <v>1</v>
      </c>
      <c r="D16" s="11">
        <v>0</v>
      </c>
      <c r="E16" s="11">
        <v>0</v>
      </c>
      <c r="F16" s="11">
        <v>0</v>
      </c>
      <c r="G16" s="11">
        <v>0</v>
      </c>
      <c r="H16" s="65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31">
        <v>0</v>
      </c>
      <c r="R16" s="31">
        <v>0</v>
      </c>
      <c r="S16" s="33">
        <v>0</v>
      </c>
      <c r="T16" s="31">
        <v>0</v>
      </c>
      <c r="U16" s="31">
        <v>0</v>
      </c>
      <c r="V16" s="31">
        <v>0</v>
      </c>
      <c r="W16" s="31">
        <v>0</v>
      </c>
      <c r="X16" s="49"/>
      <c r="Y16" s="7"/>
      <c r="Z16" s="7"/>
      <c r="AA16" s="5"/>
      <c r="AB16" s="5"/>
    </row>
    <row r="17" spans="1:28" s="19" customFormat="1" ht="12.5" x14ac:dyDescent="0.25">
      <c r="B17" s="11"/>
      <c r="C17" s="11"/>
      <c r="D17" s="11"/>
      <c r="E17" s="11"/>
      <c r="F17" s="11"/>
      <c r="G17" s="11"/>
      <c r="H17" s="65"/>
      <c r="I17" s="11"/>
      <c r="J17" s="11"/>
      <c r="K17" s="11"/>
      <c r="L17" s="11"/>
      <c r="M17" s="11"/>
      <c r="N17" s="11"/>
      <c r="O17" s="11"/>
      <c r="P17" s="11"/>
      <c r="Q17" s="31"/>
      <c r="R17" s="31"/>
      <c r="S17" s="33"/>
      <c r="T17" s="31"/>
      <c r="U17" s="31"/>
      <c r="V17" s="31"/>
      <c r="W17" s="31"/>
      <c r="X17" s="49"/>
      <c r="Y17" s="7"/>
      <c r="Z17" s="7"/>
      <c r="AA17" s="5"/>
      <c r="AB17" s="5"/>
    </row>
    <row r="18" spans="1:28" s="19" customFormat="1" ht="13" x14ac:dyDescent="0.3">
      <c r="B18" s="51" t="s">
        <v>1</v>
      </c>
      <c r="C18" s="51" t="s">
        <v>2</v>
      </c>
      <c r="D18" s="51" t="s">
        <v>3</v>
      </c>
      <c r="E18" s="51" t="s">
        <v>4</v>
      </c>
      <c r="F18" s="51" t="s">
        <v>5</v>
      </c>
      <c r="G18" s="51" t="s">
        <v>6</v>
      </c>
      <c r="H18" s="72" t="s">
        <v>7</v>
      </c>
      <c r="I18" s="51" t="s">
        <v>8</v>
      </c>
      <c r="J18" s="51" t="s">
        <v>9</v>
      </c>
      <c r="K18" s="51" t="s">
        <v>10</v>
      </c>
      <c r="L18" s="51" t="s">
        <v>11</v>
      </c>
      <c r="M18" s="51" t="s">
        <v>12</v>
      </c>
      <c r="N18" s="51" t="s">
        <v>13</v>
      </c>
      <c r="O18" s="51" t="s">
        <v>14</v>
      </c>
      <c r="P18" s="51" t="s">
        <v>15</v>
      </c>
      <c r="Q18" s="97" t="s">
        <v>16</v>
      </c>
      <c r="R18" s="97" t="s">
        <v>17</v>
      </c>
      <c r="S18" s="53" t="s">
        <v>18</v>
      </c>
      <c r="T18" s="97" t="s">
        <v>19</v>
      </c>
      <c r="U18" s="97" t="s">
        <v>20</v>
      </c>
      <c r="V18" s="97" t="s">
        <v>21</v>
      </c>
      <c r="W18" s="97" t="s">
        <v>22</v>
      </c>
      <c r="X18" s="49"/>
      <c r="Y18" s="7"/>
      <c r="Z18" s="7"/>
      <c r="AA18" s="5"/>
      <c r="AB18" s="5"/>
    </row>
    <row r="19" spans="1:28" s="19" customFormat="1" ht="13" x14ac:dyDescent="0.3">
      <c r="A19" s="9" t="s">
        <v>24</v>
      </c>
      <c r="B19" s="11">
        <v>22</v>
      </c>
      <c r="C19" s="11">
        <v>9</v>
      </c>
      <c r="D19" s="11">
        <v>13</v>
      </c>
      <c r="E19" s="11">
        <v>3</v>
      </c>
      <c r="F19" s="11">
        <v>7</v>
      </c>
      <c r="G19" s="11">
        <v>0</v>
      </c>
      <c r="H19" s="65">
        <v>178.33333333333334</v>
      </c>
      <c r="I19" s="11">
        <v>167</v>
      </c>
      <c r="J19" s="11">
        <v>102</v>
      </c>
      <c r="K19" s="11">
        <v>81</v>
      </c>
      <c r="L19" s="11">
        <v>92</v>
      </c>
      <c r="M19" s="11">
        <v>108</v>
      </c>
      <c r="N19" s="11">
        <v>22</v>
      </c>
      <c r="O19" s="11">
        <v>804</v>
      </c>
      <c r="P19" s="11">
        <v>669</v>
      </c>
      <c r="Q19" s="31">
        <v>4.09</v>
      </c>
      <c r="R19" s="31">
        <v>1.45</v>
      </c>
      <c r="S19" s="33">
        <v>0.25</v>
      </c>
      <c r="T19" s="31">
        <v>8.43</v>
      </c>
      <c r="U19" s="31">
        <v>4.6399999999999997</v>
      </c>
      <c r="V19" s="31">
        <v>5.45</v>
      </c>
      <c r="W19" s="31">
        <v>1.17</v>
      </c>
      <c r="X19" s="49"/>
      <c r="Y19" s="7"/>
      <c r="Z19" s="7"/>
      <c r="AA19" s="5"/>
      <c r="AB19" s="5"/>
    </row>
    <row r="20" spans="1:28" s="19" customFormat="1" ht="12.5" x14ac:dyDescent="0.2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31"/>
      <c r="R20" s="31"/>
      <c r="S20" s="33"/>
      <c r="T20" s="31"/>
      <c r="U20" s="31"/>
      <c r="V20" s="31"/>
      <c r="W20" s="31"/>
      <c r="X20" s="49"/>
      <c r="Y20" s="7"/>
      <c r="Z20" s="7"/>
      <c r="AA20" s="5"/>
      <c r="AB20" s="5"/>
    </row>
    <row r="21" spans="1:28" s="19" customFormat="1" ht="12.5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31"/>
      <c r="R21" s="31"/>
      <c r="S21" s="33"/>
      <c r="T21" s="31"/>
      <c r="U21" s="31"/>
      <c r="V21" s="31"/>
      <c r="W21" s="31"/>
      <c r="X21" s="49"/>
      <c r="Y21" s="7"/>
      <c r="Z21" s="7"/>
      <c r="AA21" s="5"/>
      <c r="AB21" s="5"/>
    </row>
    <row r="22" spans="1:28" s="19" customFormat="1" ht="12.5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31"/>
      <c r="R22" s="31"/>
      <c r="S22" s="33"/>
      <c r="T22" s="31"/>
      <c r="U22" s="31"/>
      <c r="V22" s="31"/>
      <c r="W22" s="31"/>
      <c r="X22" s="49"/>
      <c r="Y22" s="7"/>
      <c r="Z22" s="7"/>
      <c r="AA22" s="5"/>
      <c r="AB22" s="5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26"/>
  <sheetViews>
    <sheetView workbookViewId="0"/>
  </sheetViews>
  <sheetFormatPr defaultColWidth="9.1796875" defaultRowHeight="12.5" x14ac:dyDescent="0.25"/>
  <cols>
    <col min="1" max="1" width="24.26953125" style="19" customWidth="1"/>
    <col min="2" max="16" width="7.1796875" style="11" customWidth="1"/>
    <col min="17" max="18" width="7.1796875" style="31" customWidth="1"/>
    <col min="19" max="19" width="7.1796875" style="33" customWidth="1"/>
    <col min="20" max="23" width="7.1796875" style="31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9.1796875" style="19"/>
  </cols>
  <sheetData>
    <row r="1" spans="1:28" ht="15.5" x14ac:dyDescent="0.35">
      <c r="A1" s="57" t="s">
        <v>73</v>
      </c>
      <c r="H1" s="29"/>
    </row>
    <row r="2" spans="1:28" ht="13" x14ac:dyDescent="0.3">
      <c r="A2" s="58"/>
      <c r="H2" s="29"/>
    </row>
    <row r="3" spans="1:28" ht="13" x14ac:dyDescent="0.3">
      <c r="A3" s="96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72" t="s">
        <v>7</v>
      </c>
      <c r="I3" s="51" t="s">
        <v>8</v>
      </c>
      <c r="J3" s="51" t="s">
        <v>9</v>
      </c>
      <c r="K3" s="51" t="s">
        <v>10</v>
      </c>
      <c r="L3" s="51" t="s">
        <v>11</v>
      </c>
      <c r="M3" s="51" t="s">
        <v>12</v>
      </c>
      <c r="N3" s="51" t="s">
        <v>13</v>
      </c>
      <c r="O3" s="51" t="s">
        <v>14</v>
      </c>
      <c r="P3" s="51" t="s">
        <v>15</v>
      </c>
      <c r="Q3" s="97" t="s">
        <v>16</v>
      </c>
      <c r="R3" s="97" t="s">
        <v>17</v>
      </c>
      <c r="S3" s="53" t="s">
        <v>18</v>
      </c>
      <c r="T3" s="97" t="s">
        <v>19</v>
      </c>
      <c r="U3" s="97" t="s">
        <v>20</v>
      </c>
      <c r="V3" s="97" t="s">
        <v>21</v>
      </c>
      <c r="W3" s="97" t="s">
        <v>22</v>
      </c>
      <c r="Y3" s="118" t="s">
        <v>93</v>
      </c>
      <c r="Z3" s="118" t="s">
        <v>94</v>
      </c>
      <c r="AA3" s="123" t="s">
        <v>95</v>
      </c>
      <c r="AB3" s="123" t="s">
        <v>96</v>
      </c>
    </row>
    <row r="4" spans="1:28" ht="13" x14ac:dyDescent="0.3">
      <c r="A4" s="96"/>
      <c r="B4" s="51"/>
      <c r="C4" s="51"/>
      <c r="D4" s="51"/>
      <c r="E4" s="51"/>
      <c r="F4" s="51"/>
      <c r="G4" s="51"/>
      <c r="H4" s="72"/>
      <c r="I4" s="51"/>
      <c r="J4" s="51"/>
      <c r="K4" s="51"/>
      <c r="L4" s="51"/>
      <c r="M4" s="51"/>
      <c r="N4" s="51"/>
      <c r="O4" s="51"/>
      <c r="P4" s="51"/>
      <c r="Q4" s="97"/>
      <c r="R4" s="97"/>
      <c r="S4" s="53"/>
      <c r="T4" s="97"/>
      <c r="U4" s="97"/>
      <c r="V4" s="97"/>
      <c r="W4" s="97"/>
    </row>
    <row r="5" spans="1:28" x14ac:dyDescent="0.25">
      <c r="A5" s="87" t="s">
        <v>145</v>
      </c>
      <c r="B5" s="11">
        <v>18</v>
      </c>
      <c r="C5" s="11">
        <v>5</v>
      </c>
      <c r="D5" s="11">
        <v>7</v>
      </c>
      <c r="E5" s="11">
        <v>0</v>
      </c>
      <c r="F5" s="11">
        <v>8</v>
      </c>
      <c r="G5" s="11">
        <v>0</v>
      </c>
      <c r="H5" s="29">
        <v>121</v>
      </c>
      <c r="I5" s="11">
        <v>86</v>
      </c>
      <c r="J5" s="11">
        <v>38</v>
      </c>
      <c r="K5" s="11">
        <v>17</v>
      </c>
      <c r="L5" s="11">
        <v>27</v>
      </c>
      <c r="M5" s="11">
        <v>100</v>
      </c>
      <c r="N5" s="11">
        <v>2</v>
      </c>
      <c r="O5" s="11">
        <v>491</v>
      </c>
      <c r="P5" s="11">
        <v>455</v>
      </c>
      <c r="Q5" s="31">
        <v>1.26</v>
      </c>
      <c r="R5" s="31">
        <v>0.93</v>
      </c>
      <c r="S5" s="33">
        <v>0.189</v>
      </c>
      <c r="T5" s="31">
        <v>6.4</v>
      </c>
      <c r="U5" s="31">
        <v>2.0099999999999998</v>
      </c>
      <c r="V5" s="31">
        <v>7.44</v>
      </c>
      <c r="W5" s="31">
        <v>3.7</v>
      </c>
      <c r="Y5" s="7" t="s">
        <v>9</v>
      </c>
      <c r="Z5" s="7" t="s">
        <v>9</v>
      </c>
      <c r="AA5" s="5" t="s">
        <v>97</v>
      </c>
      <c r="AB5" s="5" t="s">
        <v>98</v>
      </c>
    </row>
    <row r="6" spans="1:28" x14ac:dyDescent="0.25">
      <c r="A6" s="87" t="s">
        <v>195</v>
      </c>
      <c r="B6" s="11">
        <v>8</v>
      </c>
      <c r="C6" s="11">
        <v>4</v>
      </c>
      <c r="D6" s="11">
        <v>4</v>
      </c>
      <c r="E6" s="11">
        <v>0</v>
      </c>
      <c r="F6" s="11">
        <v>3</v>
      </c>
      <c r="G6" s="11">
        <v>0</v>
      </c>
      <c r="H6" s="29">
        <v>46</v>
      </c>
      <c r="I6" s="11">
        <v>58</v>
      </c>
      <c r="J6" s="11">
        <v>35</v>
      </c>
      <c r="K6" s="11">
        <v>20</v>
      </c>
      <c r="L6" s="11">
        <v>27</v>
      </c>
      <c r="M6" s="11">
        <v>33</v>
      </c>
      <c r="N6" s="11">
        <v>5</v>
      </c>
      <c r="O6" s="11">
        <v>233</v>
      </c>
      <c r="P6" s="11">
        <v>199</v>
      </c>
      <c r="Q6" s="31">
        <v>3.91</v>
      </c>
      <c r="R6" s="31">
        <v>1.85</v>
      </c>
      <c r="S6" s="33">
        <v>0.29099999999999998</v>
      </c>
      <c r="T6" s="31">
        <v>11.35</v>
      </c>
      <c r="U6" s="31">
        <v>5.28</v>
      </c>
      <c r="V6" s="31">
        <v>6.46</v>
      </c>
      <c r="W6" s="31">
        <v>1.22</v>
      </c>
      <c r="Y6" s="7" t="s">
        <v>9</v>
      </c>
      <c r="Z6" s="7" t="s">
        <v>9</v>
      </c>
      <c r="AA6" s="5" t="s">
        <v>121</v>
      </c>
      <c r="AB6" s="5" t="s">
        <v>98</v>
      </c>
    </row>
    <row r="7" spans="1:28" x14ac:dyDescent="0.25">
      <c r="A7" s="87" t="s">
        <v>444</v>
      </c>
      <c r="B7" s="11">
        <v>4</v>
      </c>
      <c r="C7" s="11">
        <v>2</v>
      </c>
      <c r="D7" s="11">
        <v>1</v>
      </c>
      <c r="E7" s="11">
        <v>0</v>
      </c>
      <c r="F7" s="11">
        <v>0</v>
      </c>
      <c r="G7" s="11">
        <v>0</v>
      </c>
      <c r="H7" s="29">
        <v>22.333333333333332</v>
      </c>
      <c r="I7" s="11">
        <v>21</v>
      </c>
      <c r="J7" s="11">
        <v>7</v>
      </c>
      <c r="K7" s="11">
        <v>4</v>
      </c>
      <c r="L7" s="11">
        <v>8</v>
      </c>
      <c r="M7" s="11">
        <v>15</v>
      </c>
      <c r="N7" s="11">
        <v>0</v>
      </c>
      <c r="O7" s="11">
        <v>93</v>
      </c>
      <c r="P7" s="11">
        <v>83</v>
      </c>
      <c r="Q7" s="31">
        <v>1.61</v>
      </c>
      <c r="R7" s="31">
        <v>1.3</v>
      </c>
      <c r="S7" s="33">
        <v>0.253</v>
      </c>
      <c r="T7" s="31">
        <v>8.4600000000000009</v>
      </c>
      <c r="U7" s="31">
        <v>3.22</v>
      </c>
      <c r="V7" s="31">
        <v>6.04</v>
      </c>
      <c r="W7" s="31">
        <v>1.88</v>
      </c>
      <c r="Y7" s="7" t="s">
        <v>9</v>
      </c>
      <c r="Z7" s="7" t="s">
        <v>9</v>
      </c>
      <c r="AA7" s="5" t="s">
        <v>110</v>
      </c>
      <c r="AB7" s="5" t="s">
        <v>98</v>
      </c>
    </row>
    <row r="8" spans="1:28" x14ac:dyDescent="0.25">
      <c r="A8" s="87" t="s">
        <v>372</v>
      </c>
      <c r="B8" s="11">
        <v>5</v>
      </c>
      <c r="C8" s="11">
        <v>1</v>
      </c>
      <c r="D8" s="11">
        <v>1</v>
      </c>
      <c r="E8" s="11">
        <v>1</v>
      </c>
      <c r="F8" s="11">
        <v>0</v>
      </c>
      <c r="G8" s="11">
        <v>0</v>
      </c>
      <c r="H8" s="29">
        <v>18</v>
      </c>
      <c r="I8" s="11">
        <v>20</v>
      </c>
      <c r="J8" s="11">
        <v>13</v>
      </c>
      <c r="K8" s="11">
        <v>11</v>
      </c>
      <c r="L8" s="11">
        <v>7</v>
      </c>
      <c r="M8" s="11">
        <v>11</v>
      </c>
      <c r="N8" s="11">
        <v>3</v>
      </c>
      <c r="O8" s="11">
        <v>88</v>
      </c>
      <c r="P8" s="11">
        <v>77</v>
      </c>
      <c r="Q8" s="31">
        <v>5.5</v>
      </c>
      <c r="R8" s="31">
        <v>1.5</v>
      </c>
      <c r="S8" s="33">
        <v>0.26</v>
      </c>
      <c r="T8" s="31">
        <v>10</v>
      </c>
      <c r="U8" s="31">
        <v>3.5</v>
      </c>
      <c r="V8" s="31">
        <v>5.5</v>
      </c>
      <c r="W8" s="31">
        <v>1.57</v>
      </c>
      <c r="Y8" s="7" t="s">
        <v>9</v>
      </c>
      <c r="Z8" s="7" t="s">
        <v>9</v>
      </c>
      <c r="AA8" s="5" t="s">
        <v>101</v>
      </c>
      <c r="AB8" s="5" t="s">
        <v>467</v>
      </c>
    </row>
    <row r="9" spans="1:28" x14ac:dyDescent="0.25">
      <c r="A9" s="87" t="s">
        <v>135</v>
      </c>
      <c r="B9" s="11">
        <v>3</v>
      </c>
      <c r="C9" s="11">
        <v>0</v>
      </c>
      <c r="D9" s="11">
        <v>1</v>
      </c>
      <c r="E9" s="11">
        <v>0</v>
      </c>
      <c r="F9" s="11">
        <v>0</v>
      </c>
      <c r="G9" s="11">
        <v>0</v>
      </c>
      <c r="H9" s="29">
        <v>14.333333333333334</v>
      </c>
      <c r="I9" s="11">
        <v>17</v>
      </c>
      <c r="J9" s="11">
        <v>8</v>
      </c>
      <c r="K9" s="11">
        <v>7</v>
      </c>
      <c r="L9" s="11">
        <v>11</v>
      </c>
      <c r="M9" s="11">
        <v>8</v>
      </c>
      <c r="N9" s="11">
        <v>3</v>
      </c>
      <c r="O9" s="11">
        <v>75</v>
      </c>
      <c r="P9" s="11">
        <v>59</v>
      </c>
      <c r="Q9" s="31">
        <v>4.4000000000000004</v>
      </c>
      <c r="R9" s="31">
        <v>1.95</v>
      </c>
      <c r="S9" s="33">
        <v>0.28799999999999998</v>
      </c>
      <c r="T9" s="31">
        <v>10.67</v>
      </c>
      <c r="U9" s="31">
        <v>6.91</v>
      </c>
      <c r="V9" s="31">
        <v>5.0199999999999996</v>
      </c>
      <c r="W9" s="31">
        <v>0.73</v>
      </c>
      <c r="Y9" s="7" t="s">
        <v>9</v>
      </c>
      <c r="Z9" s="7" t="s">
        <v>9</v>
      </c>
      <c r="AA9" s="5" t="s">
        <v>99</v>
      </c>
      <c r="AB9" s="5" t="s">
        <v>100</v>
      </c>
    </row>
    <row r="10" spans="1:28" x14ac:dyDescent="0.25">
      <c r="A10" s="87" t="s">
        <v>138</v>
      </c>
      <c r="B10" s="11">
        <v>4</v>
      </c>
      <c r="C10" s="11">
        <v>1</v>
      </c>
      <c r="D10" s="11">
        <v>2</v>
      </c>
      <c r="E10" s="11">
        <v>0</v>
      </c>
      <c r="F10" s="11">
        <v>0</v>
      </c>
      <c r="G10" s="11">
        <v>0</v>
      </c>
      <c r="H10" s="29">
        <v>14</v>
      </c>
      <c r="I10" s="11">
        <v>21</v>
      </c>
      <c r="J10" s="11">
        <v>18</v>
      </c>
      <c r="K10" s="11">
        <v>15</v>
      </c>
      <c r="L10" s="11">
        <v>13</v>
      </c>
      <c r="M10" s="11">
        <v>4</v>
      </c>
      <c r="N10" s="11">
        <v>2</v>
      </c>
      <c r="O10" s="11">
        <v>75</v>
      </c>
      <c r="P10" s="11">
        <v>56</v>
      </c>
      <c r="Q10" s="31">
        <v>9.64</v>
      </c>
      <c r="R10" s="31">
        <v>2.4300000000000002</v>
      </c>
      <c r="S10" s="33">
        <v>0.375</v>
      </c>
      <c r="T10" s="31">
        <v>13.5</v>
      </c>
      <c r="U10" s="31">
        <v>8.36</v>
      </c>
      <c r="V10" s="31">
        <v>2.57</v>
      </c>
      <c r="W10" s="31">
        <v>0.31</v>
      </c>
      <c r="Y10" s="7" t="s">
        <v>9</v>
      </c>
      <c r="Z10" s="7" t="s">
        <v>9</v>
      </c>
      <c r="AA10" s="5" t="s">
        <v>97</v>
      </c>
      <c r="AB10" s="5"/>
    </row>
    <row r="11" spans="1:28" x14ac:dyDescent="0.25">
      <c r="A11" s="87" t="s">
        <v>364</v>
      </c>
      <c r="B11" s="11">
        <v>2</v>
      </c>
      <c r="C11" s="11">
        <v>2</v>
      </c>
      <c r="D11" s="11">
        <v>0</v>
      </c>
      <c r="E11" s="11">
        <v>0</v>
      </c>
      <c r="F11" s="11">
        <v>2</v>
      </c>
      <c r="G11" s="11">
        <v>0</v>
      </c>
      <c r="H11" s="29">
        <v>14</v>
      </c>
      <c r="I11" s="11">
        <v>14</v>
      </c>
      <c r="J11" s="11">
        <v>8</v>
      </c>
      <c r="K11" s="11">
        <v>5</v>
      </c>
      <c r="L11" s="11">
        <v>6</v>
      </c>
      <c r="M11" s="11">
        <v>17</v>
      </c>
      <c r="N11" s="11">
        <v>0</v>
      </c>
      <c r="O11" s="11">
        <v>62</v>
      </c>
      <c r="P11" s="11">
        <v>56</v>
      </c>
      <c r="Q11" s="31">
        <v>3.21</v>
      </c>
      <c r="R11" s="31">
        <v>1.43</v>
      </c>
      <c r="S11" s="33">
        <v>0.25</v>
      </c>
      <c r="T11" s="31">
        <v>9</v>
      </c>
      <c r="U11" s="31">
        <v>3.86</v>
      </c>
      <c r="V11" s="31">
        <v>10.93</v>
      </c>
      <c r="W11" s="31">
        <v>2.83</v>
      </c>
      <c r="Y11" s="7" t="s">
        <v>9</v>
      </c>
      <c r="Z11" s="7" t="s">
        <v>9</v>
      </c>
      <c r="AA11" s="5" t="s">
        <v>126</v>
      </c>
      <c r="AB11" s="5" t="s">
        <v>98</v>
      </c>
    </row>
    <row r="12" spans="1:28" x14ac:dyDescent="0.25">
      <c r="A12" s="87" t="s">
        <v>375</v>
      </c>
      <c r="B12" s="11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29">
        <v>11</v>
      </c>
      <c r="I12" s="11">
        <v>13</v>
      </c>
      <c r="J12" s="11">
        <v>17</v>
      </c>
      <c r="K12" s="11">
        <v>12</v>
      </c>
      <c r="L12" s="11">
        <v>10</v>
      </c>
      <c r="M12" s="11">
        <v>11</v>
      </c>
      <c r="N12" s="11">
        <v>4</v>
      </c>
      <c r="O12" s="11">
        <v>57</v>
      </c>
      <c r="P12" s="11">
        <v>43</v>
      </c>
      <c r="Q12" s="31">
        <v>9.82</v>
      </c>
      <c r="R12" s="31">
        <v>2.09</v>
      </c>
      <c r="S12" s="33">
        <v>0.30199999999999999</v>
      </c>
      <c r="T12" s="31">
        <v>10.64</v>
      </c>
      <c r="U12" s="31">
        <v>8.18</v>
      </c>
      <c r="V12" s="31">
        <v>9</v>
      </c>
      <c r="W12" s="31">
        <v>1.1000000000000001</v>
      </c>
      <c r="Y12" s="7" t="s">
        <v>9</v>
      </c>
      <c r="Z12" s="7" t="s">
        <v>9</v>
      </c>
      <c r="AA12" s="5" t="s">
        <v>97</v>
      </c>
      <c r="AB12" s="5" t="s">
        <v>463</v>
      </c>
    </row>
    <row r="13" spans="1:28" x14ac:dyDescent="0.25">
      <c r="A13" s="87" t="s">
        <v>376</v>
      </c>
      <c r="B13" s="11">
        <v>4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29">
        <v>10.333333333333334</v>
      </c>
      <c r="I13" s="11">
        <v>15</v>
      </c>
      <c r="J13" s="11">
        <v>6</v>
      </c>
      <c r="K13" s="11">
        <v>6</v>
      </c>
      <c r="L13" s="11">
        <v>5</v>
      </c>
      <c r="M13" s="11">
        <v>6</v>
      </c>
      <c r="N13" s="11">
        <v>0</v>
      </c>
      <c r="O13" s="11">
        <v>50</v>
      </c>
      <c r="P13" s="11">
        <v>47</v>
      </c>
      <c r="Q13" s="31">
        <v>5.23</v>
      </c>
      <c r="R13" s="31">
        <v>1.94</v>
      </c>
      <c r="S13" s="33">
        <v>0.31900000000000001</v>
      </c>
      <c r="T13" s="31">
        <v>13.06</v>
      </c>
      <c r="U13" s="31">
        <v>4.3499999999999996</v>
      </c>
      <c r="V13" s="31">
        <v>5.23</v>
      </c>
      <c r="W13" s="31">
        <v>1.2</v>
      </c>
      <c r="Y13" s="7" t="s">
        <v>9</v>
      </c>
      <c r="Z13" s="7" t="s">
        <v>9</v>
      </c>
      <c r="AA13" s="5" t="s">
        <v>97</v>
      </c>
      <c r="AB13" s="5" t="s">
        <v>100</v>
      </c>
    </row>
    <row r="14" spans="1:28" x14ac:dyDescent="0.25">
      <c r="A14" s="87" t="s">
        <v>141</v>
      </c>
      <c r="B14" s="11">
        <v>3</v>
      </c>
      <c r="C14" s="11">
        <v>0</v>
      </c>
      <c r="D14" s="11">
        <v>1</v>
      </c>
      <c r="E14" s="11">
        <v>0</v>
      </c>
      <c r="F14" s="11">
        <v>0</v>
      </c>
      <c r="G14" s="11">
        <v>0</v>
      </c>
      <c r="H14" s="29">
        <v>9</v>
      </c>
      <c r="I14" s="11">
        <v>8</v>
      </c>
      <c r="J14" s="11">
        <v>4</v>
      </c>
      <c r="K14" s="11">
        <v>3</v>
      </c>
      <c r="L14" s="11">
        <v>4</v>
      </c>
      <c r="M14" s="11">
        <v>5</v>
      </c>
      <c r="N14" s="11">
        <v>0</v>
      </c>
      <c r="O14" s="11">
        <v>41</v>
      </c>
      <c r="P14" s="11">
        <v>35</v>
      </c>
      <c r="Q14" s="31">
        <v>3</v>
      </c>
      <c r="R14" s="31">
        <v>1.33</v>
      </c>
      <c r="S14" s="33">
        <v>0.22900000000000001</v>
      </c>
      <c r="T14" s="31">
        <v>8</v>
      </c>
      <c r="U14" s="31">
        <v>4</v>
      </c>
      <c r="V14" s="31">
        <v>5</v>
      </c>
      <c r="W14" s="31">
        <v>1.25</v>
      </c>
      <c r="Y14" s="7" t="s">
        <v>9</v>
      </c>
      <c r="Z14" s="7" t="s">
        <v>9</v>
      </c>
      <c r="AA14" s="5" t="s">
        <v>103</v>
      </c>
      <c r="AB14" s="5"/>
    </row>
    <row r="15" spans="1:28" x14ac:dyDescent="0.25">
      <c r="A15" s="87" t="s">
        <v>445</v>
      </c>
      <c r="B15" s="11">
        <v>1</v>
      </c>
      <c r="C15" s="11">
        <v>1</v>
      </c>
      <c r="D15" s="11">
        <v>0</v>
      </c>
      <c r="E15" s="11">
        <v>0</v>
      </c>
      <c r="F15" s="11">
        <v>1</v>
      </c>
      <c r="G15" s="11">
        <v>0</v>
      </c>
      <c r="H15" s="29">
        <v>8</v>
      </c>
      <c r="I15" s="11">
        <v>6</v>
      </c>
      <c r="J15" s="11">
        <v>2</v>
      </c>
      <c r="K15" s="11">
        <v>1</v>
      </c>
      <c r="L15" s="11">
        <v>3</v>
      </c>
      <c r="M15" s="11">
        <v>9</v>
      </c>
      <c r="N15" s="11">
        <v>1</v>
      </c>
      <c r="O15" s="11">
        <v>34</v>
      </c>
      <c r="P15" s="11">
        <v>29</v>
      </c>
      <c r="Q15" s="31">
        <v>1.1200000000000001</v>
      </c>
      <c r="R15" s="31">
        <v>1.1200000000000001</v>
      </c>
      <c r="S15" s="33">
        <v>0.20699999999999999</v>
      </c>
      <c r="T15" s="31">
        <v>6.75</v>
      </c>
      <c r="U15" s="31">
        <v>3.38</v>
      </c>
      <c r="V15" s="31">
        <v>10.119999999999999</v>
      </c>
      <c r="W15" s="31">
        <v>3</v>
      </c>
      <c r="Y15" s="7" t="s">
        <v>9</v>
      </c>
      <c r="Z15" s="7" t="s">
        <v>9</v>
      </c>
      <c r="AA15" s="5" t="s">
        <v>468</v>
      </c>
      <c r="AB15" s="5" t="s">
        <v>98</v>
      </c>
    </row>
    <row r="16" spans="1:28" x14ac:dyDescent="0.25">
      <c r="A16" s="87" t="s">
        <v>446</v>
      </c>
      <c r="B16" s="11">
        <v>1</v>
      </c>
      <c r="C16" s="11">
        <v>1</v>
      </c>
      <c r="D16" s="11">
        <v>0</v>
      </c>
      <c r="E16" s="11">
        <v>0</v>
      </c>
      <c r="F16" s="11">
        <v>1</v>
      </c>
      <c r="G16" s="11">
        <v>0</v>
      </c>
      <c r="H16" s="29">
        <v>7</v>
      </c>
      <c r="I16" s="11">
        <v>4</v>
      </c>
      <c r="J16" s="11">
        <v>2</v>
      </c>
      <c r="K16" s="11">
        <v>1</v>
      </c>
      <c r="L16" s="11">
        <v>1</v>
      </c>
      <c r="M16" s="11">
        <v>10</v>
      </c>
      <c r="N16" s="11">
        <v>1</v>
      </c>
      <c r="O16" s="11">
        <v>29</v>
      </c>
      <c r="P16" s="11">
        <v>26</v>
      </c>
      <c r="Q16" s="31">
        <v>1.29</v>
      </c>
      <c r="R16" s="31">
        <v>0.71</v>
      </c>
      <c r="S16" s="33">
        <v>0.154</v>
      </c>
      <c r="T16" s="31">
        <v>5.14</v>
      </c>
      <c r="U16" s="31">
        <v>1.29</v>
      </c>
      <c r="V16" s="31">
        <v>12.86</v>
      </c>
      <c r="W16" s="31">
        <v>10</v>
      </c>
      <c r="Y16" s="7" t="s">
        <v>9</v>
      </c>
      <c r="Z16" s="7" t="s">
        <v>9</v>
      </c>
      <c r="AA16" s="5" t="s">
        <v>469</v>
      </c>
      <c r="AB16" s="5" t="s">
        <v>470</v>
      </c>
    </row>
    <row r="17" spans="1:28" x14ac:dyDescent="0.25">
      <c r="A17" s="87" t="s">
        <v>143</v>
      </c>
      <c r="B17" s="11">
        <v>1</v>
      </c>
      <c r="C17" s="11">
        <v>0</v>
      </c>
      <c r="D17" s="11">
        <v>1</v>
      </c>
      <c r="E17" s="11">
        <v>0</v>
      </c>
      <c r="F17" s="11">
        <v>0</v>
      </c>
      <c r="G17" s="11">
        <v>0</v>
      </c>
      <c r="H17" s="29">
        <v>6</v>
      </c>
      <c r="I17" s="11">
        <v>11</v>
      </c>
      <c r="J17" s="11">
        <v>10</v>
      </c>
      <c r="K17" s="11">
        <v>4</v>
      </c>
      <c r="L17" s="11">
        <v>2</v>
      </c>
      <c r="M17" s="11">
        <v>2</v>
      </c>
      <c r="N17" s="11">
        <v>0</v>
      </c>
      <c r="O17" s="11">
        <v>31</v>
      </c>
      <c r="P17" s="11">
        <v>27</v>
      </c>
      <c r="Q17" s="31">
        <v>6</v>
      </c>
      <c r="R17" s="31">
        <v>2.17</v>
      </c>
      <c r="S17" s="33">
        <v>0.40699999999999997</v>
      </c>
      <c r="T17" s="31">
        <v>16.5</v>
      </c>
      <c r="U17" s="31">
        <v>3</v>
      </c>
      <c r="V17" s="31">
        <v>3</v>
      </c>
      <c r="W17" s="31">
        <v>1</v>
      </c>
      <c r="Y17" s="7" t="s">
        <v>9</v>
      </c>
      <c r="Z17" s="7" t="s">
        <v>9</v>
      </c>
      <c r="AA17" s="5" t="s">
        <v>97</v>
      </c>
      <c r="AB17" s="5" t="s">
        <v>106</v>
      </c>
    </row>
    <row r="18" spans="1:28" x14ac:dyDescent="0.25">
      <c r="A18" s="87" t="s">
        <v>447</v>
      </c>
      <c r="B18" s="11">
        <v>1</v>
      </c>
      <c r="C18" s="11">
        <v>1</v>
      </c>
      <c r="D18" s="11">
        <v>0</v>
      </c>
      <c r="E18" s="11">
        <v>0</v>
      </c>
      <c r="F18" s="11">
        <v>0</v>
      </c>
      <c r="G18" s="11">
        <v>0</v>
      </c>
      <c r="H18" s="29">
        <v>5.666666666666667</v>
      </c>
      <c r="I18" s="11">
        <v>8</v>
      </c>
      <c r="J18" s="11">
        <v>4</v>
      </c>
      <c r="K18" s="11">
        <v>3</v>
      </c>
      <c r="L18" s="11">
        <v>1</v>
      </c>
      <c r="M18" s="11">
        <v>3</v>
      </c>
      <c r="N18" s="11">
        <v>2</v>
      </c>
      <c r="O18" s="11">
        <v>30</v>
      </c>
      <c r="P18" s="11">
        <v>26</v>
      </c>
      <c r="Q18" s="31">
        <v>4.76</v>
      </c>
      <c r="R18" s="31">
        <v>1.59</v>
      </c>
      <c r="S18" s="33">
        <v>0.308</v>
      </c>
      <c r="T18" s="31">
        <v>12.71</v>
      </c>
      <c r="U18" s="31">
        <v>1.59</v>
      </c>
      <c r="V18" s="31">
        <v>4.76</v>
      </c>
      <c r="W18" s="31">
        <v>3</v>
      </c>
      <c r="Y18" s="7" t="s">
        <v>9</v>
      </c>
      <c r="Z18" s="7" t="s">
        <v>9</v>
      </c>
      <c r="AA18" s="5" t="s">
        <v>471</v>
      </c>
      <c r="AB18" s="5"/>
    </row>
    <row r="19" spans="1:28" x14ac:dyDescent="0.25">
      <c r="A19" s="87" t="s">
        <v>134</v>
      </c>
      <c r="B19" s="11">
        <v>2</v>
      </c>
      <c r="C19" s="11">
        <v>0</v>
      </c>
      <c r="D19" s="11">
        <v>0</v>
      </c>
      <c r="E19" s="11">
        <v>1</v>
      </c>
      <c r="F19" s="11">
        <v>0</v>
      </c>
      <c r="G19" s="11">
        <v>0</v>
      </c>
      <c r="H19" s="29">
        <v>5</v>
      </c>
      <c r="I19" s="11">
        <v>2</v>
      </c>
      <c r="J19" s="11">
        <v>3</v>
      </c>
      <c r="K19" s="11">
        <v>3</v>
      </c>
      <c r="L19" s="11">
        <v>7</v>
      </c>
      <c r="M19" s="11">
        <v>5</v>
      </c>
      <c r="N19" s="11">
        <v>0</v>
      </c>
      <c r="O19" s="11">
        <v>24</v>
      </c>
      <c r="P19" s="11">
        <v>17</v>
      </c>
      <c r="Q19" s="31">
        <v>5.4</v>
      </c>
      <c r="R19" s="31">
        <v>1.8</v>
      </c>
      <c r="S19" s="33">
        <v>0.11799999999999999</v>
      </c>
      <c r="T19" s="31">
        <v>3.6</v>
      </c>
      <c r="U19" s="31">
        <v>12.6</v>
      </c>
      <c r="V19" s="31">
        <v>9</v>
      </c>
      <c r="W19" s="31">
        <v>0.71</v>
      </c>
      <c r="Y19" s="7" t="s">
        <v>9</v>
      </c>
      <c r="Z19" s="7" t="s">
        <v>9</v>
      </c>
      <c r="AA19" s="5" t="s">
        <v>103</v>
      </c>
      <c r="AB19" s="5"/>
    </row>
    <row r="20" spans="1:28" x14ac:dyDescent="0.25">
      <c r="A20" s="87" t="s">
        <v>345</v>
      </c>
      <c r="B20" s="11">
        <v>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29">
        <v>4</v>
      </c>
      <c r="I20" s="11">
        <v>8</v>
      </c>
      <c r="J20" s="11">
        <v>5</v>
      </c>
      <c r="K20" s="11">
        <v>5</v>
      </c>
      <c r="L20" s="11">
        <v>3</v>
      </c>
      <c r="M20" s="11">
        <v>1</v>
      </c>
      <c r="N20" s="11">
        <v>1</v>
      </c>
      <c r="O20" s="11">
        <v>23</v>
      </c>
      <c r="P20" s="11">
        <v>17</v>
      </c>
      <c r="Q20" s="31">
        <v>11.25</v>
      </c>
      <c r="R20" s="31">
        <v>2.75</v>
      </c>
      <c r="S20" s="33">
        <v>0.47099999999999997</v>
      </c>
      <c r="T20" s="31">
        <v>18</v>
      </c>
      <c r="U20" s="31">
        <v>6.75</v>
      </c>
      <c r="V20" s="31">
        <v>2.25</v>
      </c>
      <c r="W20" s="31">
        <v>0.33</v>
      </c>
      <c r="Y20" s="7" t="s">
        <v>9</v>
      </c>
      <c r="Z20" s="7" t="s">
        <v>9</v>
      </c>
      <c r="AA20" s="5" t="s">
        <v>97</v>
      </c>
      <c r="AB20" s="5"/>
    </row>
    <row r="21" spans="1:28" x14ac:dyDescent="0.25">
      <c r="A21" s="87" t="s">
        <v>347</v>
      </c>
      <c r="B21" s="11">
        <v>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29">
        <v>3.3333333333333335</v>
      </c>
      <c r="I21" s="11">
        <v>1</v>
      </c>
      <c r="J21" s="11">
        <v>0</v>
      </c>
      <c r="K21" s="11">
        <v>0</v>
      </c>
      <c r="L21" s="11">
        <v>1</v>
      </c>
      <c r="M21" s="11">
        <v>2</v>
      </c>
      <c r="N21" s="11">
        <v>0</v>
      </c>
      <c r="O21" s="11">
        <v>13</v>
      </c>
      <c r="P21" s="11">
        <v>12</v>
      </c>
      <c r="Q21" s="31">
        <v>0</v>
      </c>
      <c r="R21" s="31">
        <v>0.6</v>
      </c>
      <c r="S21" s="33">
        <v>8.3000000000000004E-2</v>
      </c>
      <c r="T21" s="31">
        <v>2.7</v>
      </c>
      <c r="U21" s="31">
        <v>2.7</v>
      </c>
      <c r="V21" s="31">
        <v>5.4</v>
      </c>
      <c r="W21" s="31">
        <v>2</v>
      </c>
      <c r="Y21" s="7" t="s">
        <v>3</v>
      </c>
      <c r="Z21" s="7" t="s">
        <v>9</v>
      </c>
      <c r="AA21" s="5" t="s">
        <v>97</v>
      </c>
      <c r="AB21" s="5" t="s">
        <v>472</v>
      </c>
    </row>
    <row r="22" spans="1:28" x14ac:dyDescent="0.25">
      <c r="A22" s="87" t="s">
        <v>346</v>
      </c>
      <c r="B22" s="11">
        <v>1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29">
        <v>2</v>
      </c>
      <c r="I22" s="11">
        <v>2</v>
      </c>
      <c r="J22" s="11">
        <v>2</v>
      </c>
      <c r="K22" s="11">
        <v>2</v>
      </c>
      <c r="L22" s="11">
        <v>1</v>
      </c>
      <c r="M22" s="11">
        <v>1</v>
      </c>
      <c r="N22" s="11">
        <v>1</v>
      </c>
      <c r="O22" s="11">
        <v>10</v>
      </c>
      <c r="P22" s="11">
        <v>6</v>
      </c>
      <c r="Q22" s="31">
        <v>9</v>
      </c>
      <c r="R22" s="31">
        <v>1.5</v>
      </c>
      <c r="S22" s="33">
        <v>0.33300000000000002</v>
      </c>
      <c r="T22" s="31">
        <v>9</v>
      </c>
      <c r="U22" s="31">
        <v>4.5</v>
      </c>
      <c r="V22" s="31">
        <v>4.5</v>
      </c>
      <c r="W22" s="31">
        <v>1</v>
      </c>
      <c r="Y22" s="7" t="s">
        <v>3</v>
      </c>
      <c r="Z22" s="7" t="s">
        <v>9</v>
      </c>
      <c r="AA22" s="5" t="s">
        <v>97</v>
      </c>
      <c r="AB22" s="5" t="s">
        <v>473</v>
      </c>
    </row>
    <row r="23" spans="1:28" x14ac:dyDescent="0.25">
      <c r="A23" s="87" t="s">
        <v>36</v>
      </c>
      <c r="B23" s="11">
        <v>1</v>
      </c>
      <c r="C23" s="11">
        <v>0</v>
      </c>
      <c r="D23" s="11">
        <v>1</v>
      </c>
      <c r="E23" s="11">
        <v>0</v>
      </c>
      <c r="F23" s="11">
        <v>0</v>
      </c>
      <c r="G23" s="11">
        <v>0</v>
      </c>
      <c r="H23" s="29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31">
        <v>0</v>
      </c>
      <c r="R23" s="31">
        <v>0</v>
      </c>
      <c r="S23" s="33">
        <v>0</v>
      </c>
      <c r="T23" s="31">
        <v>0</v>
      </c>
      <c r="U23" s="31">
        <v>0</v>
      </c>
      <c r="V23" s="31">
        <v>0</v>
      </c>
      <c r="W23" s="31">
        <v>0</v>
      </c>
    </row>
    <row r="24" spans="1:28" x14ac:dyDescent="0.25">
      <c r="H24" s="29"/>
    </row>
    <row r="25" spans="1:28" ht="13" x14ac:dyDescent="0.3">
      <c r="B25" s="51" t="s">
        <v>1</v>
      </c>
      <c r="C25" s="51" t="s">
        <v>2</v>
      </c>
      <c r="D25" s="51" t="s">
        <v>3</v>
      </c>
      <c r="E25" s="51" t="s">
        <v>4</v>
      </c>
      <c r="F25" s="51" t="s">
        <v>5</v>
      </c>
      <c r="G25" s="51" t="s">
        <v>6</v>
      </c>
      <c r="H25" s="72" t="s">
        <v>7</v>
      </c>
      <c r="I25" s="51" t="s">
        <v>8</v>
      </c>
      <c r="J25" s="51" t="s">
        <v>9</v>
      </c>
      <c r="K25" s="51" t="s">
        <v>10</v>
      </c>
      <c r="L25" s="51" t="s">
        <v>11</v>
      </c>
      <c r="M25" s="51" t="s">
        <v>12</v>
      </c>
      <c r="N25" s="51" t="s">
        <v>13</v>
      </c>
      <c r="O25" s="51" t="s">
        <v>14</v>
      </c>
      <c r="P25" s="51" t="s">
        <v>15</v>
      </c>
      <c r="Q25" s="97" t="s">
        <v>16</v>
      </c>
      <c r="R25" s="97" t="s">
        <v>17</v>
      </c>
      <c r="S25" s="53" t="s">
        <v>18</v>
      </c>
      <c r="T25" s="97" t="s">
        <v>19</v>
      </c>
      <c r="U25" s="97" t="s">
        <v>20</v>
      </c>
      <c r="V25" s="97" t="s">
        <v>21</v>
      </c>
      <c r="W25" s="97" t="s">
        <v>22</v>
      </c>
    </row>
    <row r="26" spans="1:28" ht="13" x14ac:dyDescent="0.3">
      <c r="A26" s="9" t="s">
        <v>24</v>
      </c>
      <c r="B26" s="11">
        <v>37</v>
      </c>
      <c r="C26" s="11">
        <v>18</v>
      </c>
      <c r="D26" s="11">
        <v>19</v>
      </c>
      <c r="E26" s="11">
        <v>2</v>
      </c>
      <c r="F26" s="11">
        <v>15</v>
      </c>
      <c r="G26" s="11">
        <v>0</v>
      </c>
      <c r="H26" s="65">
        <v>321</v>
      </c>
      <c r="I26" s="11">
        <v>315</v>
      </c>
      <c r="J26" s="11">
        <v>182</v>
      </c>
      <c r="K26" s="11">
        <v>119</v>
      </c>
      <c r="L26" s="11">
        <v>137</v>
      </c>
      <c r="M26" s="11">
        <v>243</v>
      </c>
      <c r="N26" s="11">
        <v>25</v>
      </c>
      <c r="O26" s="11">
        <v>1459</v>
      </c>
      <c r="P26" s="11">
        <v>1270</v>
      </c>
      <c r="Q26" s="31">
        <v>3.34</v>
      </c>
      <c r="R26" s="31">
        <v>1.41</v>
      </c>
      <c r="S26" s="33">
        <v>0.248</v>
      </c>
      <c r="T26" s="31">
        <v>8.83</v>
      </c>
      <c r="U26" s="31">
        <v>3.84</v>
      </c>
      <c r="V26" s="31">
        <v>6.81</v>
      </c>
      <c r="W26" s="31">
        <v>1.77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B23"/>
  <sheetViews>
    <sheetView workbookViewId="0"/>
  </sheetViews>
  <sheetFormatPr defaultColWidth="9.1796875" defaultRowHeight="12.5" x14ac:dyDescent="0.25"/>
  <cols>
    <col min="1" max="1" width="24.26953125" style="49" customWidth="1"/>
    <col min="2" max="16" width="7.1796875" style="7" customWidth="1"/>
    <col min="17" max="18" width="7.1796875" style="93" customWidth="1"/>
    <col min="19" max="19" width="7.1796875" style="47" customWidth="1"/>
    <col min="20" max="23" width="7.1796875" style="93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9.1796875" style="49"/>
  </cols>
  <sheetData>
    <row r="1" spans="1:28" ht="15.5" x14ac:dyDescent="0.35">
      <c r="A1" s="57" t="s">
        <v>84</v>
      </c>
      <c r="B1" s="11"/>
      <c r="C1" s="11"/>
      <c r="D1" s="11"/>
      <c r="E1" s="11"/>
      <c r="F1" s="11"/>
      <c r="G1" s="11"/>
      <c r="H1" s="29"/>
      <c r="I1" s="11"/>
      <c r="J1" s="11"/>
      <c r="K1" s="11"/>
      <c r="L1" s="11"/>
      <c r="M1" s="11"/>
      <c r="N1" s="11"/>
      <c r="O1" s="11"/>
      <c r="P1" s="11"/>
      <c r="Q1" s="31"/>
      <c r="R1" s="31"/>
      <c r="S1" s="33"/>
      <c r="T1" s="31"/>
      <c r="U1" s="31"/>
      <c r="V1" s="31"/>
      <c r="W1" s="31"/>
    </row>
    <row r="2" spans="1:28" ht="13" x14ac:dyDescent="0.3">
      <c r="A2" s="58"/>
      <c r="B2" s="11"/>
      <c r="C2" s="11"/>
      <c r="D2" s="11"/>
      <c r="E2" s="11"/>
      <c r="F2" s="11"/>
      <c r="G2" s="11"/>
      <c r="H2" s="29"/>
      <c r="I2" s="11"/>
      <c r="J2" s="11"/>
      <c r="K2" s="11"/>
      <c r="L2" s="11"/>
      <c r="M2" s="11"/>
      <c r="N2" s="11"/>
      <c r="O2" s="11"/>
      <c r="P2" s="11"/>
      <c r="Q2" s="31"/>
      <c r="R2" s="31"/>
      <c r="S2" s="33"/>
      <c r="T2" s="31"/>
      <c r="U2" s="31"/>
      <c r="V2" s="31"/>
      <c r="W2" s="31"/>
    </row>
    <row r="3" spans="1:28" ht="13" x14ac:dyDescent="0.3">
      <c r="A3" s="96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72" t="s">
        <v>7</v>
      </c>
      <c r="I3" s="51" t="s">
        <v>8</v>
      </c>
      <c r="J3" s="51" t="s">
        <v>9</v>
      </c>
      <c r="K3" s="51" t="s">
        <v>10</v>
      </c>
      <c r="L3" s="51" t="s">
        <v>11</v>
      </c>
      <c r="M3" s="51" t="s">
        <v>12</v>
      </c>
      <c r="N3" s="51" t="s">
        <v>13</v>
      </c>
      <c r="O3" s="51" t="s">
        <v>14</v>
      </c>
      <c r="P3" s="51" t="s">
        <v>15</v>
      </c>
      <c r="Q3" s="97" t="s">
        <v>16</v>
      </c>
      <c r="R3" s="97" t="s">
        <v>17</v>
      </c>
      <c r="S3" s="53" t="s">
        <v>18</v>
      </c>
      <c r="T3" s="97" t="s">
        <v>19</v>
      </c>
      <c r="U3" s="97" t="s">
        <v>20</v>
      </c>
      <c r="V3" s="97" t="s">
        <v>21</v>
      </c>
      <c r="W3" s="97" t="s">
        <v>22</v>
      </c>
      <c r="Y3" s="118" t="s">
        <v>93</v>
      </c>
      <c r="Z3" s="118" t="s">
        <v>94</v>
      </c>
      <c r="AA3" s="123" t="s">
        <v>95</v>
      </c>
      <c r="AB3" s="123" t="s">
        <v>96</v>
      </c>
    </row>
    <row r="5" spans="1:28" x14ac:dyDescent="0.25">
      <c r="A5" s="49" t="s">
        <v>145</v>
      </c>
      <c r="B5" s="7">
        <v>15</v>
      </c>
      <c r="C5" s="7">
        <v>8</v>
      </c>
      <c r="D5" s="7">
        <v>5</v>
      </c>
      <c r="E5" s="7">
        <v>0</v>
      </c>
      <c r="F5" s="7">
        <v>6</v>
      </c>
      <c r="G5" s="7">
        <v>1</v>
      </c>
      <c r="H5" s="88">
        <v>116</v>
      </c>
      <c r="I5" s="7">
        <v>95</v>
      </c>
      <c r="J5" s="7">
        <v>37</v>
      </c>
      <c r="K5" s="7">
        <v>32</v>
      </c>
      <c r="L5" s="7">
        <v>25</v>
      </c>
      <c r="M5" s="7">
        <v>91</v>
      </c>
      <c r="N5" s="7">
        <v>4</v>
      </c>
      <c r="O5" s="7">
        <v>477</v>
      </c>
      <c r="P5" s="7">
        <v>442</v>
      </c>
      <c r="Q5" s="93">
        <v>2.48</v>
      </c>
      <c r="R5" s="93">
        <v>1.03</v>
      </c>
      <c r="S5" s="47">
        <v>0.215</v>
      </c>
      <c r="T5" s="93">
        <v>7.37</v>
      </c>
      <c r="U5" s="93">
        <v>1.94</v>
      </c>
      <c r="V5" s="93">
        <v>7.06</v>
      </c>
      <c r="W5" s="93">
        <v>3.64</v>
      </c>
      <c r="Y5" s="7" t="s">
        <v>9</v>
      </c>
      <c r="Z5" s="7" t="s">
        <v>9</v>
      </c>
      <c r="AA5" s="5" t="s">
        <v>97</v>
      </c>
      <c r="AB5" s="5" t="s">
        <v>98</v>
      </c>
    </row>
    <row r="6" spans="1:28" x14ac:dyDescent="0.25">
      <c r="A6" s="49" t="s">
        <v>135</v>
      </c>
      <c r="B6" s="7">
        <v>10</v>
      </c>
      <c r="C6" s="7">
        <v>4</v>
      </c>
      <c r="D6" s="7">
        <v>2</v>
      </c>
      <c r="E6" s="7">
        <v>0</v>
      </c>
      <c r="F6" s="7">
        <v>4</v>
      </c>
      <c r="G6" s="7">
        <v>1</v>
      </c>
      <c r="H6" s="88">
        <v>51.666666666666664</v>
      </c>
      <c r="I6" s="7">
        <v>53</v>
      </c>
      <c r="J6" s="7">
        <v>35</v>
      </c>
      <c r="K6" s="7">
        <v>27</v>
      </c>
      <c r="L6" s="7">
        <v>38</v>
      </c>
      <c r="M6" s="7">
        <v>47</v>
      </c>
      <c r="N6" s="7">
        <v>6</v>
      </c>
      <c r="O6" s="7">
        <v>253</v>
      </c>
      <c r="P6" s="7">
        <v>201</v>
      </c>
      <c r="Q6" s="93">
        <v>4.7</v>
      </c>
      <c r="R6" s="93">
        <v>1.76</v>
      </c>
      <c r="S6" s="47">
        <v>0.26400000000000001</v>
      </c>
      <c r="T6" s="93">
        <v>9.23</v>
      </c>
      <c r="U6" s="93">
        <v>6.62</v>
      </c>
      <c r="V6" s="93">
        <v>8.19</v>
      </c>
      <c r="W6" s="93">
        <v>1.24</v>
      </c>
      <c r="Y6" s="7" t="s">
        <v>9</v>
      </c>
      <c r="Z6" s="7" t="s">
        <v>9</v>
      </c>
      <c r="AA6" s="5" t="s">
        <v>99</v>
      </c>
      <c r="AB6" s="5" t="s">
        <v>100</v>
      </c>
    </row>
    <row r="7" spans="1:28" x14ac:dyDescent="0.25">
      <c r="A7" s="49" t="s">
        <v>448</v>
      </c>
      <c r="B7" s="7">
        <v>10</v>
      </c>
      <c r="C7" s="7">
        <v>5</v>
      </c>
      <c r="D7" s="7">
        <v>1</v>
      </c>
      <c r="E7" s="7">
        <v>1</v>
      </c>
      <c r="F7" s="7">
        <v>2</v>
      </c>
      <c r="G7" s="7">
        <v>2</v>
      </c>
      <c r="H7" s="88">
        <v>48.666666666666664</v>
      </c>
      <c r="I7" s="7">
        <v>35</v>
      </c>
      <c r="J7" s="7">
        <v>14</v>
      </c>
      <c r="K7" s="7">
        <v>12</v>
      </c>
      <c r="L7" s="7">
        <v>33</v>
      </c>
      <c r="M7" s="7">
        <v>41</v>
      </c>
      <c r="N7" s="7">
        <v>1</v>
      </c>
      <c r="O7" s="7">
        <v>212</v>
      </c>
      <c r="P7" s="7">
        <v>174</v>
      </c>
      <c r="Q7" s="93">
        <v>2.2200000000000002</v>
      </c>
      <c r="R7" s="93">
        <v>1.4</v>
      </c>
      <c r="S7" s="47">
        <v>0.20100000000000001</v>
      </c>
      <c r="T7" s="93">
        <v>6.47</v>
      </c>
      <c r="U7" s="93">
        <v>6.1</v>
      </c>
      <c r="V7" s="93">
        <v>7.58</v>
      </c>
      <c r="W7" s="93">
        <v>1.24</v>
      </c>
      <c r="Y7" s="7" t="s">
        <v>9</v>
      </c>
      <c r="Z7" s="7" t="s">
        <v>9</v>
      </c>
      <c r="AA7" s="5" t="s">
        <v>461</v>
      </c>
      <c r="AB7" s="5"/>
    </row>
    <row r="8" spans="1:28" x14ac:dyDescent="0.25">
      <c r="A8" s="49" t="s">
        <v>211</v>
      </c>
      <c r="B8" s="7">
        <v>7</v>
      </c>
      <c r="C8" s="7">
        <v>2</v>
      </c>
      <c r="D8" s="7">
        <v>3</v>
      </c>
      <c r="E8" s="7">
        <v>0</v>
      </c>
      <c r="F8" s="7">
        <v>1</v>
      </c>
      <c r="G8" s="7">
        <v>0</v>
      </c>
      <c r="H8" s="88">
        <v>26.333333333333332</v>
      </c>
      <c r="I8" s="7">
        <v>25</v>
      </c>
      <c r="J8" s="7">
        <v>26</v>
      </c>
      <c r="K8" s="7">
        <v>23</v>
      </c>
      <c r="L8" s="7">
        <v>18</v>
      </c>
      <c r="M8" s="7">
        <v>31</v>
      </c>
      <c r="N8" s="7">
        <v>2</v>
      </c>
      <c r="O8" s="7">
        <v>132</v>
      </c>
      <c r="P8" s="7">
        <v>109</v>
      </c>
      <c r="Q8" s="93">
        <v>7.86</v>
      </c>
      <c r="R8" s="93">
        <v>1.63</v>
      </c>
      <c r="S8" s="47">
        <v>0.22900000000000001</v>
      </c>
      <c r="T8" s="93">
        <v>8.5399999999999991</v>
      </c>
      <c r="U8" s="93">
        <v>6.15</v>
      </c>
      <c r="V8" s="93">
        <v>10.6</v>
      </c>
      <c r="W8" s="93">
        <v>1.72</v>
      </c>
      <c r="Y8" s="7" t="s">
        <v>9</v>
      </c>
      <c r="Z8" s="7" t="s">
        <v>9</v>
      </c>
      <c r="AA8" s="5" t="s">
        <v>462</v>
      </c>
      <c r="AB8" s="6" t="s">
        <v>463</v>
      </c>
    </row>
    <row r="9" spans="1:28" x14ac:dyDescent="0.25">
      <c r="A9" s="49" t="s">
        <v>143</v>
      </c>
      <c r="B9" s="7">
        <v>4</v>
      </c>
      <c r="C9" s="7">
        <v>0</v>
      </c>
      <c r="D9" s="7">
        <v>1</v>
      </c>
      <c r="E9" s="7">
        <v>0</v>
      </c>
      <c r="F9" s="7">
        <v>1</v>
      </c>
      <c r="G9" s="7">
        <v>0</v>
      </c>
      <c r="H9" s="88">
        <v>13</v>
      </c>
      <c r="I9" s="7">
        <v>5</v>
      </c>
      <c r="J9" s="7">
        <v>4</v>
      </c>
      <c r="K9" s="7">
        <v>4</v>
      </c>
      <c r="L9" s="7">
        <v>7</v>
      </c>
      <c r="M9" s="7">
        <v>16</v>
      </c>
      <c r="N9" s="7">
        <v>0</v>
      </c>
      <c r="O9" s="7">
        <v>49</v>
      </c>
      <c r="P9" s="7">
        <v>42</v>
      </c>
      <c r="Q9" s="93">
        <v>2.77</v>
      </c>
      <c r="R9" s="93">
        <v>0.92</v>
      </c>
      <c r="S9" s="47">
        <v>0.11899999999999999</v>
      </c>
      <c r="T9" s="93">
        <v>3.46</v>
      </c>
      <c r="U9" s="93">
        <v>4.8499999999999996</v>
      </c>
      <c r="V9" s="93">
        <v>11.08</v>
      </c>
      <c r="W9" s="93">
        <v>2.29</v>
      </c>
      <c r="Y9" s="7" t="s">
        <v>9</v>
      </c>
      <c r="Z9" s="7" t="s">
        <v>9</v>
      </c>
      <c r="AA9" s="5" t="s">
        <v>97</v>
      </c>
      <c r="AB9" s="5" t="s">
        <v>106</v>
      </c>
    </row>
    <row r="10" spans="1:28" x14ac:dyDescent="0.25">
      <c r="A10" s="49" t="s">
        <v>449</v>
      </c>
      <c r="B10" s="7">
        <v>4</v>
      </c>
      <c r="C10" s="7">
        <v>0</v>
      </c>
      <c r="D10" s="7">
        <v>1</v>
      </c>
      <c r="E10" s="7">
        <v>0</v>
      </c>
      <c r="F10" s="7">
        <v>0</v>
      </c>
      <c r="G10" s="7">
        <v>0</v>
      </c>
      <c r="H10" s="88">
        <v>10.666666666666666</v>
      </c>
      <c r="I10" s="7">
        <v>16</v>
      </c>
      <c r="J10" s="7">
        <v>12</v>
      </c>
      <c r="K10" s="7">
        <v>9</v>
      </c>
      <c r="L10" s="7">
        <v>6</v>
      </c>
      <c r="M10" s="7">
        <v>2</v>
      </c>
      <c r="N10" s="7">
        <v>0</v>
      </c>
      <c r="O10" s="7">
        <v>63</v>
      </c>
      <c r="P10" s="7">
        <v>58</v>
      </c>
      <c r="Q10" s="93">
        <v>7.59</v>
      </c>
      <c r="R10" s="93">
        <v>2.06</v>
      </c>
      <c r="S10" s="47">
        <v>0.27600000000000002</v>
      </c>
      <c r="T10" s="93">
        <v>13.5</v>
      </c>
      <c r="U10" s="93">
        <v>5.0599999999999996</v>
      </c>
      <c r="V10" s="93">
        <v>1.69</v>
      </c>
      <c r="W10" s="93">
        <v>0.33</v>
      </c>
      <c r="Y10" s="7" t="s">
        <v>9</v>
      </c>
      <c r="Z10" s="7" t="s">
        <v>9</v>
      </c>
      <c r="AA10" s="5" t="s">
        <v>97</v>
      </c>
      <c r="AB10" s="5" t="s">
        <v>100</v>
      </c>
    </row>
    <row r="11" spans="1:28" x14ac:dyDescent="0.25">
      <c r="A11" s="49" t="s">
        <v>195</v>
      </c>
      <c r="B11" s="7">
        <v>1</v>
      </c>
      <c r="C11" s="7">
        <v>1</v>
      </c>
      <c r="D11" s="7">
        <v>0</v>
      </c>
      <c r="E11" s="7">
        <v>0</v>
      </c>
      <c r="F11" s="7">
        <v>1</v>
      </c>
      <c r="G11" s="7">
        <v>0</v>
      </c>
      <c r="H11" s="88">
        <v>7</v>
      </c>
      <c r="I11" s="7">
        <v>0</v>
      </c>
      <c r="J11" s="7">
        <v>2</v>
      </c>
      <c r="K11" s="7">
        <v>0</v>
      </c>
      <c r="L11" s="7">
        <v>1</v>
      </c>
      <c r="M11" s="7">
        <v>6</v>
      </c>
      <c r="N11" s="7">
        <v>0</v>
      </c>
      <c r="O11" s="7">
        <v>23</v>
      </c>
      <c r="P11" s="7">
        <v>22</v>
      </c>
      <c r="Q11" s="93">
        <v>0</v>
      </c>
      <c r="R11" s="93">
        <v>0.14000000000000001</v>
      </c>
      <c r="S11" s="47">
        <v>0</v>
      </c>
      <c r="T11" s="93">
        <v>0</v>
      </c>
      <c r="U11" s="93">
        <v>1.29</v>
      </c>
      <c r="V11" s="93">
        <v>7.71</v>
      </c>
      <c r="W11" s="93">
        <v>6</v>
      </c>
      <c r="Y11" s="11" t="s">
        <v>9</v>
      </c>
      <c r="Z11" s="11" t="s">
        <v>9</v>
      </c>
      <c r="AA11" s="6" t="s">
        <v>121</v>
      </c>
      <c r="AB11" s="6" t="s">
        <v>98</v>
      </c>
    </row>
    <row r="12" spans="1:28" x14ac:dyDescent="0.25">
      <c r="A12" s="49" t="s">
        <v>376</v>
      </c>
      <c r="B12" s="7">
        <v>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88">
        <v>6.333333333333333</v>
      </c>
      <c r="I12" s="7">
        <v>8</v>
      </c>
      <c r="J12" s="7">
        <v>3</v>
      </c>
      <c r="K12" s="7">
        <v>3</v>
      </c>
      <c r="L12" s="7">
        <v>1</v>
      </c>
      <c r="M12" s="7">
        <v>8</v>
      </c>
      <c r="N12" s="7">
        <v>0</v>
      </c>
      <c r="O12" s="7">
        <v>25</v>
      </c>
      <c r="P12" s="7">
        <v>24</v>
      </c>
      <c r="Q12" s="93">
        <v>4.26</v>
      </c>
      <c r="R12" s="93">
        <v>1.42</v>
      </c>
      <c r="S12" s="47">
        <v>0.33300000000000002</v>
      </c>
      <c r="T12" s="93">
        <v>11.37</v>
      </c>
      <c r="U12" s="93">
        <v>1.42</v>
      </c>
      <c r="V12" s="93">
        <v>11.37</v>
      </c>
      <c r="W12" s="93">
        <v>8</v>
      </c>
      <c r="Y12" s="11" t="s">
        <v>9</v>
      </c>
      <c r="Z12" s="11" t="s">
        <v>9</v>
      </c>
      <c r="AA12" s="6" t="s">
        <v>97</v>
      </c>
      <c r="AB12" s="6" t="s">
        <v>100</v>
      </c>
    </row>
    <row r="13" spans="1:28" x14ac:dyDescent="0.25">
      <c r="A13" s="49" t="s">
        <v>450</v>
      </c>
      <c r="B13" s="7">
        <v>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88">
        <v>6</v>
      </c>
      <c r="I13" s="7">
        <v>3</v>
      </c>
      <c r="J13" s="7">
        <v>5</v>
      </c>
      <c r="K13" s="7">
        <v>5</v>
      </c>
      <c r="L13" s="7">
        <v>12</v>
      </c>
      <c r="M13" s="7">
        <v>7</v>
      </c>
      <c r="N13" s="7">
        <v>1</v>
      </c>
      <c r="O13" s="7">
        <v>34</v>
      </c>
      <c r="P13" s="7">
        <v>19</v>
      </c>
      <c r="Q13" s="93">
        <v>7.5</v>
      </c>
      <c r="R13" s="93">
        <v>2.5</v>
      </c>
      <c r="S13" s="47">
        <v>0.158</v>
      </c>
      <c r="T13" s="93">
        <v>4.5</v>
      </c>
      <c r="U13" s="93">
        <v>18</v>
      </c>
      <c r="V13" s="93">
        <v>10.5</v>
      </c>
      <c r="W13" s="93">
        <v>0.57999999999999996</v>
      </c>
      <c r="Y13" s="7" t="s">
        <v>9</v>
      </c>
      <c r="Z13" s="7" t="s">
        <v>9</v>
      </c>
      <c r="AA13" s="5" t="s">
        <v>103</v>
      </c>
      <c r="AB13" s="5"/>
    </row>
    <row r="14" spans="1:28" x14ac:dyDescent="0.25">
      <c r="A14" s="49" t="s">
        <v>138</v>
      </c>
      <c r="B14" s="7">
        <v>2</v>
      </c>
      <c r="C14" s="7">
        <v>0</v>
      </c>
      <c r="D14" s="7">
        <v>1</v>
      </c>
      <c r="E14" s="7">
        <v>0</v>
      </c>
      <c r="F14" s="7">
        <v>0</v>
      </c>
      <c r="G14" s="7">
        <v>0</v>
      </c>
      <c r="H14" s="88">
        <v>5</v>
      </c>
      <c r="I14" s="7">
        <v>6</v>
      </c>
      <c r="J14" s="7">
        <v>8</v>
      </c>
      <c r="K14" s="7">
        <v>6</v>
      </c>
      <c r="L14" s="7">
        <v>4</v>
      </c>
      <c r="M14" s="7">
        <v>1</v>
      </c>
      <c r="N14" s="7">
        <v>0</v>
      </c>
      <c r="O14" s="7">
        <v>25</v>
      </c>
      <c r="P14" s="7">
        <v>21</v>
      </c>
      <c r="Q14" s="93">
        <v>10.8</v>
      </c>
      <c r="R14" s="93">
        <v>2</v>
      </c>
      <c r="S14" s="47">
        <v>0.28599999999999998</v>
      </c>
      <c r="T14" s="93">
        <v>10.8</v>
      </c>
      <c r="U14" s="93">
        <v>7.2</v>
      </c>
      <c r="V14" s="93">
        <v>1.8</v>
      </c>
      <c r="W14" s="93">
        <v>0.25</v>
      </c>
      <c r="Y14" s="7" t="s">
        <v>9</v>
      </c>
      <c r="Z14" s="7" t="s">
        <v>9</v>
      </c>
      <c r="AA14" s="5" t="s">
        <v>97</v>
      </c>
      <c r="AB14" s="5"/>
    </row>
    <row r="15" spans="1:28" x14ac:dyDescent="0.25">
      <c r="A15" s="49" t="s">
        <v>375</v>
      </c>
      <c r="B15" s="7">
        <v>2</v>
      </c>
      <c r="C15" s="7">
        <v>0</v>
      </c>
      <c r="D15" s="7">
        <v>0</v>
      </c>
      <c r="E15" s="7">
        <v>1</v>
      </c>
      <c r="F15" s="7">
        <v>0</v>
      </c>
      <c r="G15" s="7">
        <v>0</v>
      </c>
      <c r="H15" s="88">
        <v>4</v>
      </c>
      <c r="I15" s="7">
        <v>4</v>
      </c>
      <c r="J15" s="7">
        <v>3</v>
      </c>
      <c r="K15" s="7">
        <v>3</v>
      </c>
      <c r="L15" s="7">
        <v>6</v>
      </c>
      <c r="M15" s="7">
        <v>5</v>
      </c>
      <c r="N15" s="7">
        <v>1</v>
      </c>
      <c r="O15" s="7">
        <v>25</v>
      </c>
      <c r="P15" s="7">
        <v>18</v>
      </c>
      <c r="Q15" s="93">
        <v>6.75</v>
      </c>
      <c r="R15" s="93">
        <v>2.5</v>
      </c>
      <c r="S15" s="47">
        <v>0.222</v>
      </c>
      <c r="T15" s="93">
        <v>9</v>
      </c>
      <c r="U15" s="93">
        <v>13.5</v>
      </c>
      <c r="V15" s="93">
        <v>11.25</v>
      </c>
      <c r="W15" s="93">
        <v>0.83</v>
      </c>
      <c r="Y15" s="7" t="s">
        <v>9</v>
      </c>
      <c r="Z15" s="7" t="s">
        <v>9</v>
      </c>
      <c r="AA15" s="5" t="s">
        <v>97</v>
      </c>
      <c r="AB15" s="5" t="s">
        <v>463</v>
      </c>
    </row>
    <row r="16" spans="1:28" x14ac:dyDescent="0.25">
      <c r="A16" s="49" t="s">
        <v>451</v>
      </c>
      <c r="B16" s="7">
        <v>1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88">
        <v>4</v>
      </c>
      <c r="I16" s="7">
        <v>2</v>
      </c>
      <c r="J16" s="7">
        <v>1</v>
      </c>
      <c r="K16" s="7">
        <v>1</v>
      </c>
      <c r="L16" s="7">
        <v>0</v>
      </c>
      <c r="M16" s="7">
        <v>2</v>
      </c>
      <c r="N16" s="7">
        <v>0</v>
      </c>
      <c r="O16" s="7">
        <v>14</v>
      </c>
      <c r="P16" s="7">
        <v>13</v>
      </c>
      <c r="Q16" s="93">
        <v>2.25</v>
      </c>
      <c r="R16" s="93">
        <v>0.5</v>
      </c>
      <c r="S16" s="47">
        <v>0.154</v>
      </c>
      <c r="T16" s="93">
        <v>4.5</v>
      </c>
      <c r="U16" s="93">
        <v>0</v>
      </c>
      <c r="V16" s="93">
        <v>4.5</v>
      </c>
      <c r="W16" s="93" t="s">
        <v>23</v>
      </c>
      <c r="Y16" s="11" t="s">
        <v>9</v>
      </c>
      <c r="Z16" s="11" t="s">
        <v>9</v>
      </c>
      <c r="AA16" s="6" t="s">
        <v>103</v>
      </c>
    </row>
    <row r="17" spans="1:28" x14ac:dyDescent="0.25">
      <c r="A17" s="49" t="s">
        <v>133</v>
      </c>
      <c r="B17" s="7">
        <v>1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88">
        <v>3.6666666666666665</v>
      </c>
      <c r="I17" s="7">
        <v>5</v>
      </c>
      <c r="J17" s="7">
        <v>3</v>
      </c>
      <c r="K17" s="7">
        <v>3</v>
      </c>
      <c r="L17" s="7">
        <v>0</v>
      </c>
      <c r="M17" s="7">
        <v>1</v>
      </c>
      <c r="N17" s="7">
        <v>0</v>
      </c>
      <c r="O17" s="7">
        <v>18</v>
      </c>
      <c r="P17" s="7">
        <v>16</v>
      </c>
      <c r="Q17" s="93">
        <v>7.36</v>
      </c>
      <c r="R17" s="93">
        <v>1.36</v>
      </c>
      <c r="S17" s="47">
        <v>0.312</v>
      </c>
      <c r="T17" s="93">
        <v>12.27</v>
      </c>
      <c r="U17" s="93">
        <v>0</v>
      </c>
      <c r="V17" s="93">
        <v>2.4500000000000002</v>
      </c>
      <c r="W17" s="93" t="s">
        <v>23</v>
      </c>
      <c r="Y17" s="7" t="s">
        <v>3</v>
      </c>
      <c r="Z17" s="7" t="s">
        <v>9</v>
      </c>
      <c r="AA17" s="5" t="s">
        <v>97</v>
      </c>
      <c r="AB17" s="5" t="s">
        <v>459</v>
      </c>
    </row>
    <row r="18" spans="1:28" x14ac:dyDescent="0.25">
      <c r="A18" s="49" t="s">
        <v>452</v>
      </c>
      <c r="B18" s="7">
        <v>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88">
        <v>2.3333333333333335</v>
      </c>
      <c r="I18" s="7">
        <v>6</v>
      </c>
      <c r="J18" s="7">
        <v>6</v>
      </c>
      <c r="K18" s="7">
        <v>6</v>
      </c>
      <c r="L18" s="7">
        <v>2</v>
      </c>
      <c r="M18" s="7">
        <v>1</v>
      </c>
      <c r="N18" s="7">
        <v>0</v>
      </c>
      <c r="O18" s="7">
        <v>14</v>
      </c>
      <c r="P18" s="7">
        <v>12</v>
      </c>
      <c r="Q18" s="93">
        <v>23.14</v>
      </c>
      <c r="R18" s="93">
        <v>3.43</v>
      </c>
      <c r="S18" s="47">
        <v>0.5</v>
      </c>
      <c r="T18" s="93">
        <v>23.14</v>
      </c>
      <c r="U18" s="93">
        <v>7.71</v>
      </c>
      <c r="V18" s="93">
        <v>3.86</v>
      </c>
      <c r="W18" s="93">
        <v>0.5</v>
      </c>
      <c r="Y18" s="11" t="s">
        <v>3</v>
      </c>
      <c r="Z18" s="11" t="s">
        <v>9</v>
      </c>
      <c r="AA18" s="6" t="s">
        <v>115</v>
      </c>
      <c r="AB18" s="6" t="s">
        <v>336</v>
      </c>
    </row>
    <row r="19" spans="1:28" x14ac:dyDescent="0.25">
      <c r="A19" s="49" t="s">
        <v>453</v>
      </c>
      <c r="B19" s="7">
        <v>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8">
        <v>2</v>
      </c>
      <c r="I19" s="7">
        <v>2</v>
      </c>
      <c r="J19" s="7">
        <v>2</v>
      </c>
      <c r="K19" s="7">
        <v>0</v>
      </c>
      <c r="L19" s="7">
        <v>3</v>
      </c>
      <c r="M19" s="7">
        <v>5</v>
      </c>
      <c r="N19" s="7">
        <v>0</v>
      </c>
      <c r="O19" s="7">
        <v>12</v>
      </c>
      <c r="P19" s="7">
        <v>9</v>
      </c>
      <c r="Q19" s="93">
        <v>0</v>
      </c>
      <c r="R19" s="93">
        <v>2.5</v>
      </c>
      <c r="S19" s="47">
        <v>0.222</v>
      </c>
      <c r="T19" s="93">
        <v>9</v>
      </c>
      <c r="U19" s="93">
        <v>13.5</v>
      </c>
      <c r="V19" s="93">
        <v>22.5</v>
      </c>
      <c r="W19" s="93">
        <v>1.67</v>
      </c>
      <c r="Y19" s="11" t="s">
        <v>3</v>
      </c>
      <c r="Z19" s="11" t="s">
        <v>9</v>
      </c>
      <c r="AA19" s="6" t="s">
        <v>101</v>
      </c>
      <c r="AB19" s="6" t="s">
        <v>465</v>
      </c>
    </row>
    <row r="20" spans="1:28" x14ac:dyDescent="0.25">
      <c r="A20" s="49" t="s">
        <v>454</v>
      </c>
      <c r="B20" s="7">
        <v>1</v>
      </c>
      <c r="C20" s="7">
        <v>0</v>
      </c>
      <c r="D20" s="7">
        <v>1</v>
      </c>
      <c r="E20" s="7">
        <v>0</v>
      </c>
      <c r="F20" s="7">
        <v>0</v>
      </c>
      <c r="G20" s="7">
        <v>0</v>
      </c>
      <c r="H20" s="88">
        <v>0.33333333333333331</v>
      </c>
      <c r="I20" s="7">
        <v>1</v>
      </c>
      <c r="J20" s="7">
        <v>3</v>
      </c>
      <c r="K20" s="7">
        <v>1</v>
      </c>
      <c r="L20" s="7">
        <v>2</v>
      </c>
      <c r="M20" s="7">
        <v>0</v>
      </c>
      <c r="N20" s="7">
        <v>0</v>
      </c>
      <c r="O20" s="7">
        <v>6</v>
      </c>
      <c r="P20" s="7">
        <v>2</v>
      </c>
      <c r="Q20" s="93">
        <v>27.03</v>
      </c>
      <c r="R20" s="93">
        <v>9.01</v>
      </c>
      <c r="S20" s="47">
        <v>0.5</v>
      </c>
      <c r="T20" s="93">
        <v>27.03</v>
      </c>
      <c r="U20" s="93">
        <v>54.05</v>
      </c>
      <c r="V20" s="93">
        <v>0</v>
      </c>
      <c r="W20" s="93">
        <v>0</v>
      </c>
      <c r="Y20" s="7" t="s">
        <v>3</v>
      </c>
      <c r="Z20" s="7" t="s">
        <v>9</v>
      </c>
      <c r="AA20" s="5" t="s">
        <v>464</v>
      </c>
      <c r="AB20" s="5" t="s">
        <v>466</v>
      </c>
    </row>
    <row r="22" spans="1:28" ht="13.5" thickBot="1" x14ac:dyDescent="0.35">
      <c r="B22" s="51" t="s">
        <v>1</v>
      </c>
      <c r="C22" s="51" t="s">
        <v>2</v>
      </c>
      <c r="D22" s="51" t="s">
        <v>3</v>
      </c>
      <c r="E22" s="51" t="s">
        <v>4</v>
      </c>
      <c r="F22" s="51" t="s">
        <v>5</v>
      </c>
      <c r="G22" s="51" t="s">
        <v>6</v>
      </c>
      <c r="H22" s="72" t="s">
        <v>7</v>
      </c>
      <c r="I22" s="51" t="s">
        <v>8</v>
      </c>
      <c r="J22" s="51" t="s">
        <v>9</v>
      </c>
      <c r="K22" s="51" t="s">
        <v>10</v>
      </c>
      <c r="L22" s="51" t="s">
        <v>11</v>
      </c>
      <c r="M22" s="51" t="s">
        <v>12</v>
      </c>
      <c r="N22" s="51" t="s">
        <v>13</v>
      </c>
      <c r="O22" s="51" t="s">
        <v>14</v>
      </c>
      <c r="P22" s="51" t="s">
        <v>15</v>
      </c>
      <c r="Q22" s="97" t="s">
        <v>16</v>
      </c>
      <c r="R22" s="97" t="s">
        <v>17</v>
      </c>
      <c r="S22" s="53" t="s">
        <v>18</v>
      </c>
      <c r="T22" s="97" t="s">
        <v>19</v>
      </c>
      <c r="U22" s="97" t="s">
        <v>20</v>
      </c>
      <c r="V22" s="97" t="s">
        <v>21</v>
      </c>
      <c r="W22" s="97" t="s">
        <v>22</v>
      </c>
    </row>
    <row r="23" spans="1:28" ht="13.5" thickBot="1" x14ac:dyDescent="0.35">
      <c r="A23" s="9" t="s">
        <v>24</v>
      </c>
      <c r="B23" s="98">
        <v>36</v>
      </c>
      <c r="C23" s="98">
        <v>21</v>
      </c>
      <c r="D23" s="98">
        <v>15</v>
      </c>
      <c r="E23" s="98">
        <v>2</v>
      </c>
      <c r="F23" s="98">
        <v>15</v>
      </c>
      <c r="G23" s="98">
        <v>4</v>
      </c>
      <c r="H23" s="88">
        <v>307</v>
      </c>
      <c r="I23" s="98">
        <v>266</v>
      </c>
      <c r="J23" s="98">
        <v>164</v>
      </c>
      <c r="K23" s="98">
        <v>135</v>
      </c>
      <c r="L23" s="98">
        <v>158</v>
      </c>
      <c r="M23" s="98">
        <v>264</v>
      </c>
      <c r="N23" s="98">
        <v>15</v>
      </c>
      <c r="O23" s="98">
        <v>1382</v>
      </c>
      <c r="P23" s="98">
        <v>1182</v>
      </c>
      <c r="Q23" s="99">
        <v>3.96</v>
      </c>
      <c r="R23" s="99">
        <v>1.38</v>
      </c>
      <c r="S23" s="100">
        <v>0.22500000000000001</v>
      </c>
      <c r="T23" s="99">
        <v>7.8</v>
      </c>
      <c r="U23" s="99">
        <v>4.63</v>
      </c>
      <c r="V23" s="99">
        <v>7.74</v>
      </c>
      <c r="W23" s="99">
        <v>1.67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B21"/>
  <sheetViews>
    <sheetView workbookViewId="0"/>
  </sheetViews>
  <sheetFormatPr defaultColWidth="9.1796875" defaultRowHeight="12.5" x14ac:dyDescent="0.25"/>
  <cols>
    <col min="1" max="1" width="24.1796875" style="6" customWidth="1"/>
    <col min="2" max="2" width="7.26953125" style="6" customWidth="1"/>
    <col min="3" max="15" width="7.26953125" style="11" customWidth="1"/>
    <col min="16" max="16" width="7.26953125" style="125" customWidth="1"/>
    <col min="17" max="18" width="7.26953125" style="39" customWidth="1"/>
    <col min="19" max="19" width="7.26953125" style="33" customWidth="1"/>
    <col min="20" max="23" width="7.26953125" style="39" customWidth="1"/>
    <col min="24" max="24" width="7.26953125" style="6" customWidth="1"/>
    <col min="25" max="26" width="7.26953125" style="11" customWidth="1"/>
    <col min="27" max="27" width="25" style="6" customWidth="1"/>
    <col min="28" max="28" width="36.6328125" style="6" customWidth="1"/>
    <col min="29" max="16384" width="9.1796875" style="6"/>
  </cols>
  <sheetData>
    <row r="1" spans="1:28" ht="15.5" x14ac:dyDescent="0.35">
      <c r="A1" s="57" t="s">
        <v>131</v>
      </c>
    </row>
    <row r="3" spans="1:28" ht="13" x14ac:dyDescent="0.3">
      <c r="A3" s="50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  <c r="L3" s="51" t="s">
        <v>11</v>
      </c>
      <c r="M3" s="51" t="s">
        <v>12</v>
      </c>
      <c r="N3" s="51" t="s">
        <v>13</v>
      </c>
      <c r="O3" s="51" t="s">
        <v>14</v>
      </c>
      <c r="P3" s="126" t="s">
        <v>15</v>
      </c>
      <c r="Q3" s="52" t="s">
        <v>16</v>
      </c>
      <c r="R3" s="52" t="s">
        <v>17</v>
      </c>
      <c r="S3" s="75" t="s">
        <v>18</v>
      </c>
      <c r="T3" s="52" t="s">
        <v>19</v>
      </c>
      <c r="U3" s="52" t="s">
        <v>20</v>
      </c>
      <c r="V3" s="52" t="s">
        <v>21</v>
      </c>
      <c r="W3" s="52" t="s">
        <v>22</v>
      </c>
      <c r="Y3" s="118" t="s">
        <v>93</v>
      </c>
      <c r="Z3" s="118" t="s">
        <v>94</v>
      </c>
      <c r="AA3" s="123" t="s">
        <v>95</v>
      </c>
      <c r="AB3" s="123" t="s">
        <v>96</v>
      </c>
    </row>
    <row r="4" spans="1:28" ht="13" x14ac:dyDescent="0.3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126"/>
      <c r="Q4" s="52"/>
      <c r="R4" s="52"/>
      <c r="S4" s="75"/>
      <c r="T4" s="52"/>
      <c r="U4" s="52"/>
      <c r="V4" s="52"/>
      <c r="W4" s="52"/>
    </row>
    <row r="5" spans="1:28" x14ac:dyDescent="0.25">
      <c r="A5" s="104" t="s">
        <v>145</v>
      </c>
      <c r="B5" s="124">
        <v>14</v>
      </c>
      <c r="C5" s="124">
        <v>7</v>
      </c>
      <c r="D5" s="124">
        <v>5</v>
      </c>
      <c r="E5" s="124">
        <v>1</v>
      </c>
      <c r="F5" s="124">
        <v>9</v>
      </c>
      <c r="G5" s="124">
        <v>2</v>
      </c>
      <c r="H5" s="175">
        <v>103.33333333333333</v>
      </c>
      <c r="I5" s="124">
        <v>106</v>
      </c>
      <c r="J5" s="124">
        <v>42</v>
      </c>
      <c r="K5" s="124">
        <v>32</v>
      </c>
      <c r="L5" s="124">
        <v>21</v>
      </c>
      <c r="M5" s="124">
        <v>63</v>
      </c>
      <c r="N5" s="124">
        <v>6</v>
      </c>
      <c r="O5" s="124">
        <v>453</v>
      </c>
      <c r="P5" s="181">
        <v>410</v>
      </c>
      <c r="Q5" s="172">
        <v>2.787096774193548</v>
      </c>
      <c r="R5" s="172">
        <v>14.111111111111111</v>
      </c>
      <c r="S5" s="182">
        <v>0.25853658536585367</v>
      </c>
      <c r="T5" s="172">
        <v>9.2322580645161274</v>
      </c>
      <c r="U5" s="172">
        <v>1.829032258064516</v>
      </c>
      <c r="V5" s="172">
        <v>5.4870967741935477</v>
      </c>
      <c r="W5" s="172">
        <v>3</v>
      </c>
      <c r="X5" s="104"/>
      <c r="Y5" s="124" t="s">
        <v>9</v>
      </c>
      <c r="Z5" s="124" t="s">
        <v>9</v>
      </c>
      <c r="AA5" s="104" t="s">
        <v>97</v>
      </c>
      <c r="AB5" s="104" t="s">
        <v>98</v>
      </c>
    </row>
    <row r="6" spans="1:28" x14ac:dyDescent="0.25">
      <c r="A6" s="104" t="s">
        <v>134</v>
      </c>
      <c r="B6" s="124">
        <v>8</v>
      </c>
      <c r="C6" s="124">
        <v>1</v>
      </c>
      <c r="D6" s="124">
        <v>6</v>
      </c>
      <c r="E6" s="124">
        <v>0</v>
      </c>
      <c r="F6" s="124">
        <v>1</v>
      </c>
      <c r="G6" s="124">
        <v>0</v>
      </c>
      <c r="H6" s="175">
        <v>41.666666666666664</v>
      </c>
      <c r="I6" s="124">
        <v>57</v>
      </c>
      <c r="J6" s="124">
        <v>65</v>
      </c>
      <c r="K6" s="124">
        <v>38</v>
      </c>
      <c r="L6" s="124">
        <v>46</v>
      </c>
      <c r="M6" s="124">
        <v>29</v>
      </c>
      <c r="N6" s="124">
        <v>0</v>
      </c>
      <c r="O6" s="124">
        <v>237</v>
      </c>
      <c r="P6" s="181">
        <v>186</v>
      </c>
      <c r="Q6" s="172">
        <v>8.2079999999999984</v>
      </c>
      <c r="R6" s="172">
        <v>11.444444444444445</v>
      </c>
      <c r="S6" s="182">
        <v>0.30645161290322581</v>
      </c>
      <c r="T6" s="172">
        <v>12.311999999999999</v>
      </c>
      <c r="U6" s="172">
        <v>9.9359999999999982</v>
      </c>
      <c r="V6" s="172">
        <v>6.2639999999999993</v>
      </c>
      <c r="W6" s="172">
        <v>0.63043478260869568</v>
      </c>
      <c r="X6" s="104"/>
      <c r="Y6" s="124" t="s">
        <v>9</v>
      </c>
      <c r="Z6" s="124" t="s">
        <v>9</v>
      </c>
      <c r="AA6" s="6" t="s">
        <v>103</v>
      </c>
    </row>
    <row r="7" spans="1:28" x14ac:dyDescent="0.25">
      <c r="A7" s="104" t="s">
        <v>133</v>
      </c>
      <c r="B7" s="124">
        <v>6</v>
      </c>
      <c r="C7" s="124">
        <v>1</v>
      </c>
      <c r="D7" s="124">
        <v>0</v>
      </c>
      <c r="E7" s="124">
        <v>3</v>
      </c>
      <c r="F7" s="124">
        <v>0</v>
      </c>
      <c r="G7" s="124">
        <v>0</v>
      </c>
      <c r="H7" s="175">
        <v>25.666666666666668</v>
      </c>
      <c r="I7" s="124">
        <v>24</v>
      </c>
      <c r="J7" s="124">
        <v>13</v>
      </c>
      <c r="K7" s="124">
        <v>10</v>
      </c>
      <c r="L7" s="124">
        <v>10</v>
      </c>
      <c r="M7" s="124">
        <v>25</v>
      </c>
      <c r="N7" s="124">
        <v>0</v>
      </c>
      <c r="O7" s="124">
        <v>118</v>
      </c>
      <c r="P7" s="181">
        <v>106</v>
      </c>
      <c r="Q7" s="172">
        <v>3.5064935064935066</v>
      </c>
      <c r="R7" s="172">
        <v>3.7777777777777777</v>
      </c>
      <c r="S7" s="182">
        <v>0.22641509433962265</v>
      </c>
      <c r="T7" s="172">
        <v>8.4155844155844157</v>
      </c>
      <c r="U7" s="172">
        <v>3.5064935064935066</v>
      </c>
      <c r="V7" s="172">
        <v>8.7662337662337677</v>
      </c>
      <c r="W7" s="172">
        <v>2.5</v>
      </c>
      <c r="X7" s="104"/>
      <c r="Y7" s="124" t="s">
        <v>3</v>
      </c>
      <c r="Z7" s="124" t="s">
        <v>9</v>
      </c>
      <c r="AA7" s="104" t="s">
        <v>97</v>
      </c>
      <c r="AB7" s="104" t="s">
        <v>459</v>
      </c>
    </row>
    <row r="8" spans="1:28" x14ac:dyDescent="0.25">
      <c r="A8" s="104" t="s">
        <v>138</v>
      </c>
      <c r="B8" s="124">
        <v>7</v>
      </c>
      <c r="C8" s="124">
        <v>1</v>
      </c>
      <c r="D8" s="124">
        <v>2</v>
      </c>
      <c r="E8" s="124">
        <v>0</v>
      </c>
      <c r="F8" s="124">
        <v>1</v>
      </c>
      <c r="G8" s="124">
        <v>1</v>
      </c>
      <c r="H8" s="175">
        <v>24.666666666666668</v>
      </c>
      <c r="I8" s="124">
        <v>43</v>
      </c>
      <c r="J8" s="124">
        <v>24</v>
      </c>
      <c r="K8" s="124">
        <v>23</v>
      </c>
      <c r="L8" s="124">
        <v>16</v>
      </c>
      <c r="M8" s="124">
        <v>20</v>
      </c>
      <c r="N8" s="124">
        <v>2</v>
      </c>
      <c r="O8" s="124">
        <v>143</v>
      </c>
      <c r="P8" s="181">
        <v>123</v>
      </c>
      <c r="Q8" s="172">
        <v>8.391891891891893</v>
      </c>
      <c r="R8" s="172">
        <v>6.5555555555555554</v>
      </c>
      <c r="S8" s="182">
        <v>0.34959349593495936</v>
      </c>
      <c r="T8" s="172">
        <v>15.689189189189191</v>
      </c>
      <c r="U8" s="172">
        <v>5.8378378378378386</v>
      </c>
      <c r="V8" s="172">
        <v>7.2972972972972974</v>
      </c>
      <c r="W8" s="172">
        <v>1.25</v>
      </c>
      <c r="X8" s="104"/>
      <c r="Y8" s="124" t="s">
        <v>9</v>
      </c>
      <c r="Z8" s="124" t="s">
        <v>9</v>
      </c>
      <c r="AA8" s="104" t="s">
        <v>97</v>
      </c>
    </row>
    <row r="9" spans="1:28" x14ac:dyDescent="0.25">
      <c r="A9" s="104" t="s">
        <v>136</v>
      </c>
      <c r="B9" s="124">
        <v>3</v>
      </c>
      <c r="C9" s="124">
        <v>2</v>
      </c>
      <c r="D9" s="124">
        <v>0</v>
      </c>
      <c r="E9" s="124">
        <v>0</v>
      </c>
      <c r="F9" s="124">
        <v>0</v>
      </c>
      <c r="G9" s="124">
        <v>0</v>
      </c>
      <c r="H9" s="175">
        <v>15</v>
      </c>
      <c r="I9" s="124">
        <v>16</v>
      </c>
      <c r="J9" s="124">
        <v>11</v>
      </c>
      <c r="K9" s="124">
        <v>7</v>
      </c>
      <c r="L9" s="124">
        <v>7</v>
      </c>
      <c r="M9" s="124">
        <v>11</v>
      </c>
      <c r="N9" s="124">
        <v>0</v>
      </c>
      <c r="O9" s="124">
        <v>71</v>
      </c>
      <c r="P9" s="181">
        <v>63</v>
      </c>
      <c r="Q9" s="172">
        <v>4.2</v>
      </c>
      <c r="R9" s="172">
        <v>2.5555555555555554</v>
      </c>
      <c r="S9" s="182">
        <v>0.25396825396825395</v>
      </c>
      <c r="T9" s="172">
        <v>9.6</v>
      </c>
      <c r="U9" s="172">
        <v>4.2</v>
      </c>
      <c r="V9" s="172">
        <v>6.6</v>
      </c>
      <c r="W9" s="172">
        <v>1.5714285714285714</v>
      </c>
      <c r="X9" s="104"/>
      <c r="Y9" s="11" t="s">
        <v>9</v>
      </c>
      <c r="Z9" s="11" t="s">
        <v>9</v>
      </c>
      <c r="AA9" s="6" t="s">
        <v>103</v>
      </c>
    </row>
    <row r="10" spans="1:28" x14ac:dyDescent="0.25">
      <c r="A10" s="104" t="s">
        <v>135</v>
      </c>
      <c r="B10" s="124">
        <v>3</v>
      </c>
      <c r="C10" s="124">
        <v>2</v>
      </c>
      <c r="D10" s="124">
        <v>1</v>
      </c>
      <c r="E10" s="124">
        <v>0</v>
      </c>
      <c r="F10" s="124">
        <v>1</v>
      </c>
      <c r="G10" s="124">
        <v>1</v>
      </c>
      <c r="H10" s="175">
        <v>10</v>
      </c>
      <c r="I10" s="124">
        <v>8</v>
      </c>
      <c r="J10" s="124">
        <v>3</v>
      </c>
      <c r="K10" s="124">
        <v>2</v>
      </c>
      <c r="L10" s="124">
        <v>5</v>
      </c>
      <c r="M10" s="124">
        <v>11</v>
      </c>
      <c r="N10" s="124">
        <v>0</v>
      </c>
      <c r="O10" s="124">
        <v>43</v>
      </c>
      <c r="P10" s="181">
        <v>38</v>
      </c>
      <c r="Q10" s="172">
        <v>1.8</v>
      </c>
      <c r="R10" s="172">
        <v>1.4444444444444444</v>
      </c>
      <c r="S10" s="182">
        <v>0.21052631578947367</v>
      </c>
      <c r="T10" s="172">
        <v>7.2</v>
      </c>
      <c r="U10" s="172">
        <v>4.5</v>
      </c>
      <c r="V10" s="172">
        <v>9.9</v>
      </c>
      <c r="W10" s="172">
        <v>2.2000000000000002</v>
      </c>
      <c r="X10" s="104"/>
      <c r="Y10" s="124" t="s">
        <v>9</v>
      </c>
      <c r="Z10" s="124" t="s">
        <v>9</v>
      </c>
      <c r="AA10" s="104" t="s">
        <v>99</v>
      </c>
      <c r="AB10" s="104" t="s">
        <v>100</v>
      </c>
    </row>
    <row r="11" spans="1:28" x14ac:dyDescent="0.25">
      <c r="A11" s="104" t="s">
        <v>132</v>
      </c>
      <c r="B11" s="124">
        <v>1</v>
      </c>
      <c r="C11" s="124">
        <v>0</v>
      </c>
      <c r="D11" s="124">
        <v>1</v>
      </c>
      <c r="E11" s="124">
        <v>0</v>
      </c>
      <c r="F11" s="124">
        <v>1</v>
      </c>
      <c r="G11" s="124">
        <v>0</v>
      </c>
      <c r="H11" s="175">
        <v>8.6666666666666661</v>
      </c>
      <c r="I11" s="124">
        <v>11</v>
      </c>
      <c r="J11" s="124">
        <v>8</v>
      </c>
      <c r="K11" s="124">
        <v>7</v>
      </c>
      <c r="L11" s="124">
        <v>5</v>
      </c>
      <c r="M11" s="124">
        <v>7</v>
      </c>
      <c r="N11" s="124">
        <v>0</v>
      </c>
      <c r="O11" s="124">
        <v>46</v>
      </c>
      <c r="P11" s="181">
        <v>41</v>
      </c>
      <c r="Q11" s="172">
        <v>7.27</v>
      </c>
      <c r="R11" s="172">
        <v>1.78</v>
      </c>
      <c r="S11" s="182">
        <v>0.26829268292682928</v>
      </c>
      <c r="T11" s="172">
        <v>11.423076923076925</v>
      </c>
      <c r="U11" s="172">
        <v>5.1923076923076925</v>
      </c>
      <c r="V11" s="172">
        <v>7.2692307692307692</v>
      </c>
      <c r="W11" s="172">
        <v>1.4</v>
      </c>
      <c r="X11" s="104"/>
      <c r="Y11" s="11" t="s">
        <v>9</v>
      </c>
      <c r="Z11" s="11" t="s">
        <v>9</v>
      </c>
      <c r="AA11" s="6" t="s">
        <v>103</v>
      </c>
    </row>
    <row r="12" spans="1:28" x14ac:dyDescent="0.25">
      <c r="A12" s="104" t="s">
        <v>142</v>
      </c>
      <c r="B12" s="124">
        <v>1</v>
      </c>
      <c r="C12" s="124">
        <v>1</v>
      </c>
      <c r="D12" s="124">
        <v>0</v>
      </c>
      <c r="E12" s="124">
        <v>0</v>
      </c>
      <c r="F12" s="124">
        <v>0</v>
      </c>
      <c r="G12" s="124">
        <v>0</v>
      </c>
      <c r="H12" s="175">
        <v>6</v>
      </c>
      <c r="I12" s="124">
        <v>5</v>
      </c>
      <c r="J12" s="124">
        <v>3</v>
      </c>
      <c r="K12" s="124">
        <v>3</v>
      </c>
      <c r="L12" s="124">
        <v>4</v>
      </c>
      <c r="M12" s="124">
        <v>7</v>
      </c>
      <c r="N12" s="124">
        <v>0</v>
      </c>
      <c r="O12" s="124">
        <v>29</v>
      </c>
      <c r="P12" s="181">
        <v>24</v>
      </c>
      <c r="Q12" s="172">
        <v>4.5</v>
      </c>
      <c r="R12" s="172">
        <v>1</v>
      </c>
      <c r="S12" s="182">
        <v>0.20833333333333334</v>
      </c>
      <c r="T12" s="172">
        <v>7.5</v>
      </c>
      <c r="U12" s="172">
        <v>6</v>
      </c>
      <c r="V12" s="172">
        <v>10.5</v>
      </c>
      <c r="W12" s="172">
        <v>1.75</v>
      </c>
      <c r="X12" s="104"/>
      <c r="Y12" s="11" t="s">
        <v>9</v>
      </c>
      <c r="Z12" s="11" t="s">
        <v>9</v>
      </c>
      <c r="AA12" s="6" t="s">
        <v>115</v>
      </c>
    </row>
    <row r="13" spans="1:28" x14ac:dyDescent="0.25">
      <c r="A13" s="104" t="s">
        <v>139</v>
      </c>
      <c r="B13" s="124">
        <v>3</v>
      </c>
      <c r="C13" s="124">
        <v>0</v>
      </c>
      <c r="D13" s="124">
        <v>0</v>
      </c>
      <c r="E13" s="124">
        <v>0</v>
      </c>
      <c r="F13" s="124">
        <v>0</v>
      </c>
      <c r="G13" s="124">
        <v>0</v>
      </c>
      <c r="H13" s="175">
        <v>5.666666666666667</v>
      </c>
      <c r="I13" s="124">
        <v>10</v>
      </c>
      <c r="J13" s="124">
        <v>8</v>
      </c>
      <c r="K13" s="124">
        <v>8</v>
      </c>
      <c r="L13" s="124">
        <v>6</v>
      </c>
      <c r="M13" s="124">
        <v>5</v>
      </c>
      <c r="N13" s="124">
        <v>1</v>
      </c>
      <c r="O13" s="124">
        <v>37</v>
      </c>
      <c r="P13" s="181">
        <v>30</v>
      </c>
      <c r="Q13" s="172">
        <v>12.705882352941178</v>
      </c>
      <c r="R13" s="172">
        <v>1.7777777777777777</v>
      </c>
      <c r="S13" s="182">
        <v>0.33333333333333331</v>
      </c>
      <c r="T13" s="172">
        <v>15.882352941176473</v>
      </c>
      <c r="U13" s="172">
        <v>9.5294117647058822</v>
      </c>
      <c r="V13" s="172">
        <v>7.9411764705882364</v>
      </c>
      <c r="W13" s="172">
        <v>0.83333333333333337</v>
      </c>
      <c r="X13" s="104"/>
      <c r="Y13" s="124" t="s">
        <v>3</v>
      </c>
      <c r="Z13" s="124" t="s">
        <v>3</v>
      </c>
      <c r="AA13" s="104" t="s">
        <v>103</v>
      </c>
      <c r="AB13" s="104"/>
    </row>
    <row r="14" spans="1:28" x14ac:dyDescent="0.25">
      <c r="A14" s="104" t="s">
        <v>137</v>
      </c>
      <c r="B14" s="124">
        <v>1</v>
      </c>
      <c r="C14" s="124">
        <v>0</v>
      </c>
      <c r="D14" s="124">
        <v>0</v>
      </c>
      <c r="E14" s="124">
        <v>0</v>
      </c>
      <c r="F14" s="124">
        <v>0</v>
      </c>
      <c r="G14" s="124">
        <v>0</v>
      </c>
      <c r="H14" s="175">
        <v>4</v>
      </c>
      <c r="I14" s="124">
        <v>6</v>
      </c>
      <c r="J14" s="124">
        <v>3</v>
      </c>
      <c r="K14" s="124">
        <v>2</v>
      </c>
      <c r="L14" s="124">
        <v>3</v>
      </c>
      <c r="M14" s="124">
        <v>0</v>
      </c>
      <c r="N14" s="124">
        <v>0</v>
      </c>
      <c r="O14" s="124">
        <v>22</v>
      </c>
      <c r="P14" s="181">
        <v>18</v>
      </c>
      <c r="Q14" s="172">
        <v>4.5</v>
      </c>
      <c r="R14" s="172">
        <v>1</v>
      </c>
      <c r="S14" s="182">
        <v>0.33333333333333331</v>
      </c>
      <c r="T14" s="172">
        <v>13.5</v>
      </c>
      <c r="U14" s="172">
        <v>6.75</v>
      </c>
      <c r="V14" s="172">
        <v>0</v>
      </c>
      <c r="W14" s="172">
        <v>0</v>
      </c>
      <c r="X14" s="104"/>
      <c r="Y14" s="124" t="s">
        <v>9</v>
      </c>
      <c r="Z14" s="124" t="s">
        <v>9</v>
      </c>
      <c r="AA14" s="104" t="s">
        <v>103</v>
      </c>
      <c r="AB14" s="104" t="s">
        <v>123</v>
      </c>
    </row>
    <row r="15" spans="1:28" x14ac:dyDescent="0.25">
      <c r="A15" s="104" t="s">
        <v>140</v>
      </c>
      <c r="B15" s="124">
        <v>1</v>
      </c>
      <c r="C15" s="124">
        <v>0</v>
      </c>
      <c r="D15" s="124">
        <v>0</v>
      </c>
      <c r="E15" s="124">
        <v>0</v>
      </c>
      <c r="F15" s="124">
        <v>0</v>
      </c>
      <c r="G15" s="124">
        <v>0</v>
      </c>
      <c r="H15" s="175">
        <v>3</v>
      </c>
      <c r="I15" s="124">
        <v>4</v>
      </c>
      <c r="J15" s="124">
        <v>4</v>
      </c>
      <c r="K15" s="124">
        <v>3</v>
      </c>
      <c r="L15" s="124">
        <v>3</v>
      </c>
      <c r="M15" s="124">
        <v>1</v>
      </c>
      <c r="N15" s="124">
        <v>0</v>
      </c>
      <c r="O15" s="124">
        <v>16</v>
      </c>
      <c r="P15" s="181">
        <v>11</v>
      </c>
      <c r="Q15" s="172">
        <v>9</v>
      </c>
      <c r="R15" s="172">
        <v>0.77777777777777779</v>
      </c>
      <c r="S15" s="182">
        <v>0.36363636363636365</v>
      </c>
      <c r="T15" s="172">
        <v>12</v>
      </c>
      <c r="U15" s="172">
        <v>9</v>
      </c>
      <c r="V15" s="172">
        <v>3</v>
      </c>
      <c r="W15" s="172">
        <v>0.33333333333333331</v>
      </c>
      <c r="X15" s="104"/>
      <c r="Y15" s="124" t="s">
        <v>113</v>
      </c>
      <c r="Z15" s="124" t="s">
        <v>9</v>
      </c>
      <c r="AA15" s="104" t="s">
        <v>97</v>
      </c>
      <c r="AB15" s="104" t="s">
        <v>460</v>
      </c>
    </row>
    <row r="16" spans="1:28" x14ac:dyDescent="0.25">
      <c r="A16" s="104" t="s">
        <v>141</v>
      </c>
      <c r="B16" s="124">
        <v>1</v>
      </c>
      <c r="C16" s="124">
        <v>0</v>
      </c>
      <c r="D16" s="124">
        <v>0</v>
      </c>
      <c r="E16" s="124">
        <v>0</v>
      </c>
      <c r="F16" s="124">
        <v>0</v>
      </c>
      <c r="G16" s="124">
        <v>0</v>
      </c>
      <c r="H16" s="175">
        <v>2</v>
      </c>
      <c r="I16" s="124">
        <v>2</v>
      </c>
      <c r="J16" s="124">
        <v>2</v>
      </c>
      <c r="K16" s="124">
        <v>2</v>
      </c>
      <c r="L16" s="124">
        <v>4</v>
      </c>
      <c r="M16" s="124">
        <v>3</v>
      </c>
      <c r="N16" s="124">
        <v>0</v>
      </c>
      <c r="O16" s="124">
        <v>11</v>
      </c>
      <c r="P16" s="181">
        <v>7</v>
      </c>
      <c r="Q16" s="172">
        <v>9</v>
      </c>
      <c r="R16" s="172">
        <v>0.66666666666666663</v>
      </c>
      <c r="S16" s="182">
        <v>0.2857142857142857</v>
      </c>
      <c r="T16" s="172">
        <v>9</v>
      </c>
      <c r="U16" s="172">
        <v>18</v>
      </c>
      <c r="V16" s="172">
        <v>13.5</v>
      </c>
      <c r="W16" s="172">
        <v>0.75</v>
      </c>
      <c r="X16" s="104"/>
      <c r="Y16" s="11" t="s">
        <v>9</v>
      </c>
      <c r="Z16" s="11" t="s">
        <v>9</v>
      </c>
      <c r="AA16" s="6" t="s">
        <v>103</v>
      </c>
    </row>
    <row r="17" spans="1:28" x14ac:dyDescent="0.25">
      <c r="A17" s="104" t="s">
        <v>143</v>
      </c>
      <c r="B17" s="124">
        <v>1</v>
      </c>
      <c r="C17" s="124">
        <v>0</v>
      </c>
      <c r="D17" s="124">
        <v>0</v>
      </c>
      <c r="E17" s="124">
        <v>0</v>
      </c>
      <c r="F17" s="124">
        <v>0</v>
      </c>
      <c r="G17" s="124">
        <v>0</v>
      </c>
      <c r="H17" s="175">
        <v>2</v>
      </c>
      <c r="I17" s="124">
        <v>4</v>
      </c>
      <c r="J17" s="124">
        <v>2</v>
      </c>
      <c r="K17" s="124">
        <v>2</v>
      </c>
      <c r="L17" s="124">
        <v>1</v>
      </c>
      <c r="M17" s="124">
        <v>1</v>
      </c>
      <c r="N17" s="124">
        <v>0</v>
      </c>
      <c r="O17" s="124">
        <v>10</v>
      </c>
      <c r="P17" s="181">
        <v>8</v>
      </c>
      <c r="Q17" s="172">
        <v>9</v>
      </c>
      <c r="R17" s="172">
        <v>0.56000000000000005</v>
      </c>
      <c r="S17" s="182">
        <v>0.5</v>
      </c>
      <c r="T17" s="172">
        <v>18</v>
      </c>
      <c r="U17" s="172">
        <v>4.5</v>
      </c>
      <c r="V17" s="172">
        <v>4.5</v>
      </c>
      <c r="W17" s="172">
        <v>1</v>
      </c>
      <c r="X17" s="104"/>
      <c r="Y17" s="124" t="s">
        <v>9</v>
      </c>
      <c r="Z17" s="124" t="s">
        <v>9</v>
      </c>
      <c r="AA17" s="104" t="s">
        <v>97</v>
      </c>
      <c r="AB17" s="104" t="s">
        <v>106</v>
      </c>
    </row>
    <row r="18" spans="1:28" x14ac:dyDescent="0.25">
      <c r="A18" s="104" t="s">
        <v>144</v>
      </c>
      <c r="B18" s="124">
        <v>1</v>
      </c>
      <c r="C18" s="124">
        <v>0</v>
      </c>
      <c r="D18" s="124">
        <v>0</v>
      </c>
      <c r="E18" s="124">
        <v>0</v>
      </c>
      <c r="F18" s="124">
        <v>0</v>
      </c>
      <c r="G18" s="124">
        <v>0</v>
      </c>
      <c r="H18" s="175">
        <v>1</v>
      </c>
      <c r="I18" s="124">
        <v>1</v>
      </c>
      <c r="J18" s="124">
        <v>0</v>
      </c>
      <c r="K18" s="124">
        <v>0</v>
      </c>
      <c r="L18" s="124">
        <v>0</v>
      </c>
      <c r="M18" s="124">
        <v>1</v>
      </c>
      <c r="N18" s="124">
        <v>0</v>
      </c>
      <c r="O18" s="124">
        <v>4</v>
      </c>
      <c r="P18" s="181">
        <v>4</v>
      </c>
      <c r="Q18" s="172">
        <v>0</v>
      </c>
      <c r="R18" s="172">
        <v>0.1111111111111111</v>
      </c>
      <c r="S18" s="182">
        <v>0.25</v>
      </c>
      <c r="T18" s="172">
        <v>9</v>
      </c>
      <c r="U18" s="172">
        <v>0</v>
      </c>
      <c r="V18" s="172">
        <v>9</v>
      </c>
      <c r="W18" s="172" t="e">
        <v>#DIV/0!</v>
      </c>
      <c r="X18" s="104"/>
      <c r="Y18" s="11" t="s">
        <v>9</v>
      </c>
      <c r="Z18" s="11" t="s">
        <v>9</v>
      </c>
      <c r="AA18" s="6" t="s">
        <v>103</v>
      </c>
    </row>
    <row r="19" spans="1:28" x14ac:dyDescent="0.25">
      <c r="H19" s="29"/>
      <c r="S19" s="31"/>
    </row>
    <row r="20" spans="1:28" ht="13" x14ac:dyDescent="0.3">
      <c r="B20" s="51" t="s">
        <v>1</v>
      </c>
      <c r="C20" s="51" t="s">
        <v>2</v>
      </c>
      <c r="D20" s="51" t="s">
        <v>3</v>
      </c>
      <c r="E20" s="51" t="s">
        <v>4</v>
      </c>
      <c r="F20" s="51" t="s">
        <v>5</v>
      </c>
      <c r="G20" s="51" t="s">
        <v>6</v>
      </c>
      <c r="H20" s="72" t="s">
        <v>7</v>
      </c>
      <c r="I20" s="51" t="s">
        <v>8</v>
      </c>
      <c r="J20" s="51" t="s">
        <v>9</v>
      </c>
      <c r="K20" s="51" t="s">
        <v>10</v>
      </c>
      <c r="L20" s="51" t="s">
        <v>11</v>
      </c>
      <c r="M20" s="51" t="s">
        <v>12</v>
      </c>
      <c r="N20" s="51" t="s">
        <v>13</v>
      </c>
      <c r="O20" s="51" t="s">
        <v>14</v>
      </c>
      <c r="P20" s="126" t="s">
        <v>15</v>
      </c>
      <c r="Q20" s="52" t="s">
        <v>16</v>
      </c>
      <c r="R20" s="52" t="s">
        <v>17</v>
      </c>
      <c r="S20" s="75" t="s">
        <v>18</v>
      </c>
      <c r="T20" s="52" t="s">
        <v>19</v>
      </c>
      <c r="U20" s="52" t="s">
        <v>20</v>
      </c>
      <c r="V20" s="52" t="s">
        <v>21</v>
      </c>
      <c r="W20" s="52" t="s">
        <v>22</v>
      </c>
    </row>
    <row r="21" spans="1:28" ht="13" x14ac:dyDescent="0.3">
      <c r="A21" s="122" t="s">
        <v>24</v>
      </c>
      <c r="B21" s="11">
        <v>30</v>
      </c>
      <c r="C21" s="11">
        <v>15</v>
      </c>
      <c r="D21" s="11">
        <v>15</v>
      </c>
      <c r="E21" s="11">
        <v>4</v>
      </c>
      <c r="F21" s="11">
        <v>13</v>
      </c>
      <c r="G21" s="11">
        <v>4</v>
      </c>
      <c r="H21" s="29">
        <v>252.66666666666666</v>
      </c>
      <c r="I21" s="11">
        <v>297</v>
      </c>
      <c r="J21" s="11">
        <v>188</v>
      </c>
      <c r="K21" s="11">
        <v>139</v>
      </c>
      <c r="L21" s="11">
        <v>131</v>
      </c>
      <c r="M21" s="11">
        <v>184</v>
      </c>
      <c r="N21" s="11">
        <v>9</v>
      </c>
      <c r="O21" s="11">
        <v>1240</v>
      </c>
      <c r="P21" s="125">
        <v>1069</v>
      </c>
      <c r="Q21" s="39">
        <v>4.9511873350923485</v>
      </c>
      <c r="R21" s="39">
        <v>1.6939313984168867</v>
      </c>
      <c r="S21" s="33">
        <v>0.27782974742750233</v>
      </c>
      <c r="T21" s="39">
        <v>10.579155672823219</v>
      </c>
      <c r="U21" s="39">
        <v>4.6662269129287601</v>
      </c>
      <c r="V21" s="39">
        <v>6.5540897097625335</v>
      </c>
      <c r="W21" s="39">
        <v>1.4045801526717556</v>
      </c>
    </row>
  </sheetData>
  <sortState xmlns:xlrd2="http://schemas.microsoft.com/office/spreadsheetml/2017/richdata2" ref="A5:X18">
    <sortCondition descending="1" ref="H5:H1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9"/>
  <sheetViews>
    <sheetView workbookViewId="0">
      <pane ySplit="4" topLeftCell="A5" activePane="bottomLeft" state="frozen"/>
      <selection pane="bottomLeft" sqref="A1:G1"/>
    </sheetView>
  </sheetViews>
  <sheetFormatPr defaultColWidth="8.7265625" defaultRowHeight="14.5" x14ac:dyDescent="0.35"/>
  <cols>
    <col min="1" max="1" width="15" style="144" customWidth="1"/>
    <col min="2" max="2" width="22.81640625" style="144" customWidth="1"/>
    <col min="3" max="3" width="22.7265625" style="144" customWidth="1"/>
    <col min="4" max="4" width="4.54296875" style="189" customWidth="1"/>
    <col min="5" max="5" width="15" style="144" customWidth="1"/>
    <col min="6" max="6" width="22.7265625" style="144" customWidth="1"/>
    <col min="7" max="7" width="22.7265625" style="145" customWidth="1"/>
    <col min="8" max="16384" width="8.7265625" style="189"/>
  </cols>
  <sheetData>
    <row r="1" spans="1:7" ht="18.5" x14ac:dyDescent="0.45">
      <c r="A1" s="193" t="s">
        <v>582</v>
      </c>
      <c r="B1" s="193"/>
      <c r="C1" s="193"/>
      <c r="D1" s="193"/>
      <c r="E1" s="193"/>
      <c r="F1" s="193"/>
      <c r="G1" s="193"/>
    </row>
    <row r="2" spans="1:7" x14ac:dyDescent="0.35">
      <c r="A2" s="194" t="s">
        <v>284</v>
      </c>
      <c r="B2" s="194"/>
      <c r="C2" s="194"/>
      <c r="D2" s="194"/>
      <c r="E2" s="194"/>
      <c r="F2" s="194"/>
      <c r="G2" s="194"/>
    </row>
    <row r="3" spans="1:7" x14ac:dyDescent="0.35">
      <c r="D3" s="146"/>
    </row>
    <row r="4" spans="1:7" x14ac:dyDescent="0.35">
      <c r="A4" s="146"/>
      <c r="B4" s="150" t="s">
        <v>0</v>
      </c>
      <c r="C4" s="150" t="s">
        <v>26</v>
      </c>
      <c r="D4" s="146"/>
      <c r="E4" s="150"/>
      <c r="F4" s="150" t="s">
        <v>0</v>
      </c>
      <c r="G4" s="150" t="s">
        <v>26</v>
      </c>
    </row>
    <row r="5" spans="1:7" x14ac:dyDescent="0.35">
      <c r="A5" s="149" t="s">
        <v>285</v>
      </c>
      <c r="B5" s="150"/>
      <c r="C5" s="150"/>
      <c r="D5" s="190"/>
      <c r="E5" s="149" t="s">
        <v>288</v>
      </c>
      <c r="F5" s="150"/>
      <c r="G5" s="150"/>
    </row>
    <row r="6" spans="1:7" x14ac:dyDescent="0.35">
      <c r="A6" s="184">
        <v>144</v>
      </c>
      <c r="B6" s="185" t="s">
        <v>145</v>
      </c>
      <c r="C6" s="185" t="s">
        <v>573</v>
      </c>
      <c r="E6" s="184">
        <v>1420</v>
      </c>
      <c r="F6" s="185" t="s">
        <v>145</v>
      </c>
      <c r="G6" s="185" t="s">
        <v>573</v>
      </c>
    </row>
    <row r="7" spans="1:7" x14ac:dyDescent="0.35">
      <c r="A7" s="184">
        <v>77</v>
      </c>
      <c r="B7" s="185" t="s">
        <v>181</v>
      </c>
      <c r="C7" s="185" t="s">
        <v>570</v>
      </c>
      <c r="E7" s="184">
        <v>745</v>
      </c>
      <c r="F7" s="185" t="s">
        <v>181</v>
      </c>
      <c r="G7" s="185" t="s">
        <v>570</v>
      </c>
    </row>
    <row r="8" spans="1:7" x14ac:dyDescent="0.35">
      <c r="A8" s="184">
        <v>32</v>
      </c>
      <c r="B8" s="185" t="s">
        <v>203</v>
      </c>
      <c r="C8" s="185" t="s">
        <v>574</v>
      </c>
      <c r="E8" s="184">
        <v>463</v>
      </c>
      <c r="F8" s="185" t="s">
        <v>160</v>
      </c>
      <c r="G8" s="185" t="s">
        <v>568</v>
      </c>
    </row>
    <row r="9" spans="1:7" x14ac:dyDescent="0.35">
      <c r="A9" s="184">
        <v>30</v>
      </c>
      <c r="B9" s="185" t="s">
        <v>160</v>
      </c>
      <c r="C9" s="185" t="s">
        <v>568</v>
      </c>
      <c r="E9" s="184">
        <v>282</v>
      </c>
      <c r="F9" s="185" t="s">
        <v>203</v>
      </c>
      <c r="G9" s="185" t="s">
        <v>574</v>
      </c>
    </row>
    <row r="10" spans="1:7" x14ac:dyDescent="0.35">
      <c r="A10" s="184">
        <v>28</v>
      </c>
      <c r="B10" s="185" t="s">
        <v>339</v>
      </c>
      <c r="C10" s="185" t="s">
        <v>571</v>
      </c>
      <c r="E10" s="184">
        <v>276</v>
      </c>
      <c r="F10" s="185" t="s">
        <v>339</v>
      </c>
      <c r="G10" s="185" t="s">
        <v>571</v>
      </c>
    </row>
    <row r="11" spans="1:7" x14ac:dyDescent="0.35">
      <c r="A11" s="184">
        <v>23</v>
      </c>
      <c r="B11" s="185" t="s">
        <v>349</v>
      </c>
      <c r="C11" s="185" t="s">
        <v>577</v>
      </c>
      <c r="E11" s="184">
        <v>253</v>
      </c>
      <c r="F11" s="185" t="s">
        <v>349</v>
      </c>
      <c r="G11" s="185" t="s">
        <v>577</v>
      </c>
    </row>
    <row r="12" spans="1:7" x14ac:dyDescent="0.35">
      <c r="A12" s="184">
        <v>23</v>
      </c>
      <c r="B12" s="185" t="s">
        <v>343</v>
      </c>
      <c r="C12" s="185" t="s">
        <v>55</v>
      </c>
      <c r="E12" s="184">
        <v>223</v>
      </c>
      <c r="F12" s="185" t="s">
        <v>135</v>
      </c>
      <c r="G12" s="185" t="s">
        <v>149</v>
      </c>
    </row>
    <row r="13" spans="1:7" x14ac:dyDescent="0.35">
      <c r="A13" s="184">
        <v>20</v>
      </c>
      <c r="B13" s="185" t="s">
        <v>135</v>
      </c>
      <c r="C13" s="185" t="s">
        <v>149</v>
      </c>
      <c r="E13" s="184">
        <v>207</v>
      </c>
      <c r="F13" s="185" t="s">
        <v>343</v>
      </c>
      <c r="G13" s="185" t="s">
        <v>55</v>
      </c>
    </row>
    <row r="14" spans="1:7" x14ac:dyDescent="0.35">
      <c r="A14" s="184">
        <v>20</v>
      </c>
      <c r="B14" s="185" t="s">
        <v>341</v>
      </c>
      <c r="C14" s="185" t="s">
        <v>47</v>
      </c>
      <c r="E14" s="184">
        <v>180</v>
      </c>
      <c r="F14" s="185" t="s">
        <v>342</v>
      </c>
      <c r="G14" s="185" t="s">
        <v>572</v>
      </c>
    </row>
    <row r="15" spans="1:7" x14ac:dyDescent="0.35">
      <c r="A15" s="184">
        <v>16</v>
      </c>
      <c r="B15" s="185" t="s">
        <v>187</v>
      </c>
      <c r="C15" s="185" t="s">
        <v>332</v>
      </c>
      <c r="E15" s="184">
        <v>168</v>
      </c>
      <c r="F15" s="185" t="s">
        <v>158</v>
      </c>
      <c r="G15" s="185" t="s">
        <v>157</v>
      </c>
    </row>
    <row r="16" spans="1:7" x14ac:dyDescent="0.35">
      <c r="A16" s="152"/>
      <c r="C16" s="145"/>
      <c r="E16" s="147"/>
      <c r="G16" s="148"/>
    </row>
    <row r="17" spans="1:7" x14ac:dyDescent="0.35">
      <c r="A17" s="152"/>
      <c r="E17" s="147"/>
      <c r="G17" s="148"/>
    </row>
    <row r="18" spans="1:7" x14ac:dyDescent="0.35">
      <c r="A18" s="149" t="s">
        <v>287</v>
      </c>
      <c r="E18" s="149" t="s">
        <v>286</v>
      </c>
    </row>
    <row r="19" spans="1:7" x14ac:dyDescent="0.35">
      <c r="A19" s="184">
        <v>21</v>
      </c>
      <c r="B19" s="185" t="s">
        <v>145</v>
      </c>
      <c r="C19" s="185" t="s">
        <v>573</v>
      </c>
      <c r="E19" s="184">
        <v>107</v>
      </c>
      <c r="F19" s="185" t="s">
        <v>145</v>
      </c>
      <c r="G19" s="185" t="s">
        <v>573</v>
      </c>
    </row>
    <row r="20" spans="1:7" x14ac:dyDescent="0.35">
      <c r="A20" s="184">
        <v>18</v>
      </c>
      <c r="B20" s="185" t="s">
        <v>181</v>
      </c>
      <c r="C20" s="185" t="s">
        <v>570</v>
      </c>
      <c r="E20" s="184">
        <v>43</v>
      </c>
      <c r="F20" s="185" t="s">
        <v>181</v>
      </c>
      <c r="G20" s="185" t="s">
        <v>570</v>
      </c>
    </row>
    <row r="21" spans="1:7" x14ac:dyDescent="0.35">
      <c r="A21" s="184">
        <v>14</v>
      </c>
      <c r="B21" s="185" t="s">
        <v>349</v>
      </c>
      <c r="C21" s="185" t="s">
        <v>577</v>
      </c>
      <c r="E21" s="184">
        <v>23</v>
      </c>
      <c r="F21" s="185" t="s">
        <v>339</v>
      </c>
      <c r="G21" s="185" t="s">
        <v>571</v>
      </c>
    </row>
    <row r="22" spans="1:7" x14ac:dyDescent="0.35">
      <c r="A22" s="184">
        <v>6</v>
      </c>
      <c r="B22" s="185" t="s">
        <v>342</v>
      </c>
      <c r="C22" s="185" t="s">
        <v>572</v>
      </c>
      <c r="E22" s="184">
        <v>19</v>
      </c>
      <c r="F22" s="185" t="s">
        <v>160</v>
      </c>
      <c r="G22" s="185" t="s">
        <v>568</v>
      </c>
    </row>
    <row r="23" spans="1:7" x14ac:dyDescent="0.35">
      <c r="A23" s="184">
        <v>5</v>
      </c>
      <c r="B23" s="185" t="s">
        <v>135</v>
      </c>
      <c r="C23" s="185" t="s">
        <v>149</v>
      </c>
      <c r="E23" s="184">
        <v>14</v>
      </c>
      <c r="F23" s="185" t="s">
        <v>203</v>
      </c>
      <c r="G23" s="185" t="s">
        <v>574</v>
      </c>
    </row>
    <row r="24" spans="1:7" x14ac:dyDescent="0.35">
      <c r="A24" s="184">
        <v>4</v>
      </c>
      <c r="B24" s="185" t="s">
        <v>160</v>
      </c>
      <c r="C24" s="185" t="s">
        <v>568</v>
      </c>
      <c r="E24" s="184">
        <v>12</v>
      </c>
      <c r="F24" s="185" t="s">
        <v>343</v>
      </c>
      <c r="G24" s="185" t="s">
        <v>55</v>
      </c>
    </row>
    <row r="25" spans="1:7" x14ac:dyDescent="0.35">
      <c r="A25" s="184">
        <v>4</v>
      </c>
      <c r="B25" s="185" t="s">
        <v>437</v>
      </c>
      <c r="C25" s="185">
        <v>2008</v>
      </c>
      <c r="E25" s="184">
        <v>11</v>
      </c>
      <c r="F25" s="185" t="s">
        <v>187</v>
      </c>
      <c r="G25" s="185" t="s">
        <v>332</v>
      </c>
    </row>
    <row r="26" spans="1:7" x14ac:dyDescent="0.35">
      <c r="A26" s="147"/>
      <c r="E26" s="147"/>
      <c r="G26" s="148"/>
    </row>
    <row r="27" spans="1:7" x14ac:dyDescent="0.35">
      <c r="A27" s="149" t="s">
        <v>289</v>
      </c>
      <c r="E27" s="149" t="s">
        <v>292</v>
      </c>
    </row>
    <row r="28" spans="1:7" x14ac:dyDescent="0.35">
      <c r="A28" s="184">
        <v>18</v>
      </c>
      <c r="B28" s="185" t="s">
        <v>145</v>
      </c>
      <c r="C28" s="185" t="s">
        <v>573</v>
      </c>
      <c r="E28" s="186">
        <v>2.1337683523654163</v>
      </c>
      <c r="F28" s="185" t="s">
        <v>145</v>
      </c>
      <c r="G28" s="185" t="s">
        <v>573</v>
      </c>
    </row>
    <row r="29" spans="1:7" x14ac:dyDescent="0.35">
      <c r="A29" s="184">
        <v>8</v>
      </c>
      <c r="B29" s="185" t="s">
        <v>181</v>
      </c>
      <c r="C29" s="185" t="s">
        <v>570</v>
      </c>
      <c r="E29" s="186">
        <v>2.4827586206896552</v>
      </c>
      <c r="F29" s="185" t="s">
        <v>343</v>
      </c>
      <c r="G29" s="185" t="s">
        <v>55</v>
      </c>
    </row>
    <row r="30" spans="1:7" x14ac:dyDescent="0.35">
      <c r="A30" s="184">
        <v>7</v>
      </c>
      <c r="B30" s="185" t="s">
        <v>160</v>
      </c>
      <c r="C30" s="185" t="s">
        <v>568</v>
      </c>
      <c r="E30" s="186">
        <v>2.5415647921760391</v>
      </c>
      <c r="F30" s="185" t="s">
        <v>339</v>
      </c>
      <c r="G30" s="185" t="s">
        <v>571</v>
      </c>
    </row>
    <row r="31" spans="1:7" x14ac:dyDescent="0.35">
      <c r="A31" s="184">
        <v>3</v>
      </c>
      <c r="B31" s="185" t="s">
        <v>339</v>
      </c>
      <c r="C31" s="185" t="s">
        <v>571</v>
      </c>
      <c r="E31" s="186">
        <v>2.5525210084033612</v>
      </c>
      <c r="F31" s="185" t="s">
        <v>160</v>
      </c>
      <c r="G31" s="185" t="s">
        <v>568</v>
      </c>
    </row>
    <row r="32" spans="1:7" x14ac:dyDescent="0.35">
      <c r="A32" s="184">
        <v>3</v>
      </c>
      <c r="B32" s="185" t="s">
        <v>203</v>
      </c>
      <c r="C32" s="185" t="s">
        <v>574</v>
      </c>
      <c r="E32" s="186">
        <v>2.7383367139959427</v>
      </c>
      <c r="F32" s="185" t="s">
        <v>187</v>
      </c>
      <c r="G32" s="185" t="s">
        <v>332</v>
      </c>
    </row>
    <row r="33" spans="1:7" x14ac:dyDescent="0.35">
      <c r="A33" s="184">
        <v>3</v>
      </c>
      <c r="B33" s="185" t="s">
        <v>343</v>
      </c>
      <c r="C33" s="185" t="s">
        <v>55</v>
      </c>
      <c r="E33" s="186">
        <v>2.9065155807365519</v>
      </c>
      <c r="F33" s="185" t="s">
        <v>135</v>
      </c>
      <c r="G33" s="185" t="s">
        <v>149</v>
      </c>
    </row>
    <row r="34" spans="1:7" x14ac:dyDescent="0.35">
      <c r="A34" s="184">
        <v>3</v>
      </c>
      <c r="B34" s="185" t="s">
        <v>143</v>
      </c>
      <c r="C34" s="185" t="s">
        <v>152</v>
      </c>
      <c r="E34" s="186">
        <v>3.2698961937716269</v>
      </c>
      <c r="F34" s="185" t="s">
        <v>349</v>
      </c>
      <c r="G34" s="185" t="s">
        <v>577</v>
      </c>
    </row>
    <row r="35" spans="1:7" x14ac:dyDescent="0.35">
      <c r="A35" s="184">
        <v>2</v>
      </c>
      <c r="B35" s="185" t="s">
        <v>187</v>
      </c>
      <c r="C35" s="185" t="s">
        <v>332</v>
      </c>
      <c r="E35" s="186">
        <v>3.3085339168490151</v>
      </c>
      <c r="F35" s="185" t="s">
        <v>340</v>
      </c>
      <c r="G35" s="185" t="s">
        <v>62</v>
      </c>
    </row>
    <row r="36" spans="1:7" x14ac:dyDescent="0.35">
      <c r="A36" s="184">
        <v>2</v>
      </c>
      <c r="B36" s="185" t="s">
        <v>135</v>
      </c>
      <c r="C36" s="185" t="s">
        <v>149</v>
      </c>
      <c r="E36" s="186">
        <v>3.3814041745730679</v>
      </c>
      <c r="F36" s="185" t="s">
        <v>143</v>
      </c>
      <c r="G36" s="185" t="s">
        <v>152</v>
      </c>
    </row>
    <row r="37" spans="1:7" x14ac:dyDescent="0.35">
      <c r="A37" s="184">
        <v>2</v>
      </c>
      <c r="B37" s="185" t="s">
        <v>356</v>
      </c>
      <c r="C37" s="185" t="s">
        <v>326</v>
      </c>
      <c r="E37" s="186">
        <v>3.8888888888888888</v>
      </c>
      <c r="F37" s="185" t="s">
        <v>158</v>
      </c>
      <c r="G37" s="185" t="s">
        <v>157</v>
      </c>
    </row>
    <row r="38" spans="1:7" x14ac:dyDescent="0.35">
      <c r="A38" s="184">
        <v>2</v>
      </c>
      <c r="B38" s="185" t="s">
        <v>347</v>
      </c>
      <c r="C38" s="185" t="s">
        <v>78</v>
      </c>
      <c r="E38" s="147"/>
      <c r="G38" s="148"/>
    </row>
    <row r="39" spans="1:7" x14ac:dyDescent="0.35">
      <c r="A39" s="184">
        <v>2</v>
      </c>
      <c r="B39" s="185" t="s">
        <v>448</v>
      </c>
      <c r="C39" s="185">
        <v>2005</v>
      </c>
      <c r="E39" s="147"/>
    </row>
    <row r="40" spans="1:7" x14ac:dyDescent="0.35">
      <c r="A40" s="184">
        <v>2</v>
      </c>
      <c r="B40" s="185" t="s">
        <v>214</v>
      </c>
      <c r="C40" s="185" t="s">
        <v>579</v>
      </c>
      <c r="E40" s="147"/>
    </row>
    <row r="41" spans="1:7" x14ac:dyDescent="0.35">
      <c r="A41" s="165"/>
      <c r="E41" s="147"/>
    </row>
    <row r="42" spans="1:7" x14ac:dyDescent="0.35">
      <c r="A42" s="149" t="s">
        <v>290</v>
      </c>
      <c r="E42" s="149" t="s">
        <v>291</v>
      </c>
    </row>
    <row r="43" spans="1:7" x14ac:dyDescent="0.35">
      <c r="A43" s="184">
        <v>341</v>
      </c>
      <c r="B43" s="185" t="s">
        <v>145</v>
      </c>
      <c r="C43" s="185" t="s">
        <v>573</v>
      </c>
      <c r="E43" s="187">
        <v>1839</v>
      </c>
      <c r="F43" s="185" t="s">
        <v>145</v>
      </c>
      <c r="G43" s="185" t="s">
        <v>573</v>
      </c>
    </row>
    <row r="44" spans="1:7" x14ac:dyDescent="0.35">
      <c r="A44" s="184">
        <v>224</v>
      </c>
      <c r="B44" s="185" t="s">
        <v>181</v>
      </c>
      <c r="C44" s="185" t="s">
        <v>570</v>
      </c>
      <c r="E44" s="188">
        <v>911.2</v>
      </c>
      <c r="F44" s="185" t="s">
        <v>181</v>
      </c>
      <c r="G44" s="185" t="s">
        <v>570</v>
      </c>
    </row>
    <row r="45" spans="1:7" x14ac:dyDescent="0.35">
      <c r="A45" s="184">
        <v>89</v>
      </c>
      <c r="B45" s="185" t="s">
        <v>349</v>
      </c>
      <c r="C45" s="185" t="s">
        <v>577</v>
      </c>
      <c r="E45" s="188">
        <v>331.1</v>
      </c>
      <c r="F45" s="185" t="s">
        <v>203</v>
      </c>
      <c r="G45" s="185" t="s">
        <v>574</v>
      </c>
    </row>
    <row r="46" spans="1:7" x14ac:dyDescent="0.35">
      <c r="A46" s="184">
        <v>77</v>
      </c>
      <c r="B46" s="185" t="s">
        <v>135</v>
      </c>
      <c r="C46" s="185" t="s">
        <v>149</v>
      </c>
      <c r="E46" s="188">
        <v>317.10000000000002</v>
      </c>
      <c r="F46" s="185" t="s">
        <v>160</v>
      </c>
      <c r="G46" s="185" t="s">
        <v>568</v>
      </c>
    </row>
    <row r="47" spans="1:7" x14ac:dyDescent="0.35">
      <c r="A47" s="184">
        <v>73</v>
      </c>
      <c r="B47" s="185" t="s">
        <v>342</v>
      </c>
      <c r="C47" s="185" t="s">
        <v>572</v>
      </c>
      <c r="E47" s="187">
        <v>288.99999999999994</v>
      </c>
      <c r="F47" s="185" t="s">
        <v>349</v>
      </c>
      <c r="G47" s="185" t="s">
        <v>577</v>
      </c>
    </row>
    <row r="48" spans="1:7" x14ac:dyDescent="0.35">
      <c r="A48" s="184">
        <v>72</v>
      </c>
      <c r="B48" s="185" t="s">
        <v>203</v>
      </c>
      <c r="C48" s="185" t="s">
        <v>574</v>
      </c>
      <c r="E48" s="188">
        <v>272.2</v>
      </c>
      <c r="F48" s="185" t="s">
        <v>339</v>
      </c>
      <c r="G48" s="185" t="s">
        <v>571</v>
      </c>
    </row>
    <row r="49" spans="1:7" x14ac:dyDescent="0.35">
      <c r="A49" s="184">
        <v>65</v>
      </c>
      <c r="B49" s="185" t="s">
        <v>160</v>
      </c>
      <c r="C49" s="185" t="s">
        <v>568</v>
      </c>
      <c r="E49" s="187">
        <v>261</v>
      </c>
      <c r="F49" s="185" t="s">
        <v>343</v>
      </c>
      <c r="G49" s="185" t="s">
        <v>55</v>
      </c>
    </row>
    <row r="50" spans="1:7" x14ac:dyDescent="0.35">
      <c r="A50" s="184">
        <v>55</v>
      </c>
      <c r="B50" s="185" t="s">
        <v>339</v>
      </c>
      <c r="C50" s="185" t="s">
        <v>571</v>
      </c>
      <c r="E50" s="188">
        <v>235.1</v>
      </c>
      <c r="F50" s="185" t="s">
        <v>135</v>
      </c>
      <c r="G50" s="185" t="s">
        <v>149</v>
      </c>
    </row>
    <row r="51" spans="1:7" x14ac:dyDescent="0.35">
      <c r="A51" s="184">
        <v>46</v>
      </c>
      <c r="B51" s="185" t="s">
        <v>343</v>
      </c>
      <c r="C51" s="185" t="s">
        <v>55</v>
      </c>
      <c r="E51" s="187">
        <v>196.00000000000034</v>
      </c>
      <c r="F51" s="185" t="s">
        <v>341</v>
      </c>
      <c r="G51" s="185" t="s">
        <v>47</v>
      </c>
    </row>
    <row r="52" spans="1:7" x14ac:dyDescent="0.35">
      <c r="A52" s="184">
        <v>45</v>
      </c>
      <c r="B52" s="185" t="s">
        <v>341</v>
      </c>
      <c r="C52" s="185" t="s">
        <v>47</v>
      </c>
      <c r="E52" s="188">
        <v>192.2</v>
      </c>
      <c r="F52" s="185" t="s">
        <v>342</v>
      </c>
      <c r="G52" s="185" t="s">
        <v>572</v>
      </c>
    </row>
    <row r="53" spans="1:7" x14ac:dyDescent="0.35">
      <c r="A53" s="147"/>
      <c r="E53" s="147"/>
    </row>
    <row r="54" spans="1:7" x14ac:dyDescent="0.35">
      <c r="A54" s="149" t="s">
        <v>17</v>
      </c>
      <c r="E54" s="150" t="s">
        <v>293</v>
      </c>
    </row>
    <row r="55" spans="1:7" x14ac:dyDescent="0.35">
      <c r="A55" s="166">
        <v>1.0996168582375478</v>
      </c>
      <c r="B55" s="185" t="s">
        <v>343</v>
      </c>
      <c r="C55" s="185" t="s">
        <v>55</v>
      </c>
      <c r="E55" s="167">
        <v>0.21122112211221122</v>
      </c>
      <c r="F55" s="185" t="s">
        <v>158</v>
      </c>
      <c r="G55" s="185" t="s">
        <v>157</v>
      </c>
    </row>
    <row r="56" spans="1:7" x14ac:dyDescent="0.35">
      <c r="A56" s="166">
        <v>1.1082109842305603</v>
      </c>
      <c r="B56" s="185" t="s">
        <v>145</v>
      </c>
      <c r="C56" s="185" t="s">
        <v>573</v>
      </c>
      <c r="E56" s="167">
        <v>0.21273031825795644</v>
      </c>
      <c r="F56" s="185" t="s">
        <v>160</v>
      </c>
      <c r="G56" s="185" t="s">
        <v>568</v>
      </c>
    </row>
    <row r="57" spans="1:7" x14ac:dyDescent="0.35">
      <c r="A57" s="166">
        <v>1.2413793103448276</v>
      </c>
      <c r="B57" s="185" t="s">
        <v>187</v>
      </c>
      <c r="C57" s="185" t="s">
        <v>332</v>
      </c>
      <c r="E57" s="167">
        <v>0.22850678733031674</v>
      </c>
      <c r="F57" s="185" t="s">
        <v>135</v>
      </c>
      <c r="G57" s="185" t="s">
        <v>149</v>
      </c>
    </row>
    <row r="58" spans="1:7" x14ac:dyDescent="0.35">
      <c r="A58" s="166">
        <v>1.2951680672268908</v>
      </c>
      <c r="B58" s="185" t="s">
        <v>160</v>
      </c>
      <c r="C58" s="185" t="s">
        <v>568</v>
      </c>
      <c r="E58" s="167">
        <v>0.22851365015166836</v>
      </c>
      <c r="F58" s="185" t="s">
        <v>343</v>
      </c>
      <c r="G58" s="185" t="s">
        <v>55</v>
      </c>
    </row>
    <row r="59" spans="1:7" x14ac:dyDescent="0.35">
      <c r="A59" s="166">
        <v>1.3149905123339709</v>
      </c>
      <c r="B59" s="185" t="s">
        <v>143</v>
      </c>
      <c r="C59" s="185" t="s">
        <v>152</v>
      </c>
      <c r="E59" s="167">
        <v>0.23218294051627386</v>
      </c>
      <c r="F59" s="185" t="s">
        <v>145</v>
      </c>
      <c r="G59" s="185" t="s">
        <v>573</v>
      </c>
    </row>
    <row r="60" spans="1:7" x14ac:dyDescent="0.35">
      <c r="A60" s="166">
        <v>1.3260393873085339</v>
      </c>
      <c r="B60" s="185" t="s">
        <v>340</v>
      </c>
      <c r="C60" s="185" t="s">
        <v>62</v>
      </c>
      <c r="E60" s="167">
        <v>0.23714285714285716</v>
      </c>
      <c r="F60" s="185" t="s">
        <v>339</v>
      </c>
      <c r="G60" s="185" t="s">
        <v>571</v>
      </c>
    </row>
    <row r="61" spans="1:7" x14ac:dyDescent="0.35">
      <c r="A61" s="166">
        <v>1.3260393873085339</v>
      </c>
      <c r="B61" s="185" t="s">
        <v>339</v>
      </c>
      <c r="C61" s="185" t="s">
        <v>571</v>
      </c>
      <c r="E61" s="155"/>
    </row>
    <row r="62" spans="1:7" x14ac:dyDescent="0.35">
      <c r="A62" s="166"/>
      <c r="E62" s="155"/>
    </row>
    <row r="63" spans="1:7" x14ac:dyDescent="0.35">
      <c r="A63" s="149" t="s">
        <v>294</v>
      </c>
      <c r="E63" s="149" t="s">
        <v>20</v>
      </c>
    </row>
    <row r="64" spans="1:7" x14ac:dyDescent="0.35">
      <c r="A64" s="166">
        <v>7.1111111111111107</v>
      </c>
      <c r="B64" s="185" t="s">
        <v>158</v>
      </c>
      <c r="C64" s="185" t="s">
        <v>157</v>
      </c>
      <c r="E64" s="166">
        <v>1.7525354969574036</v>
      </c>
      <c r="F64" s="185" t="s">
        <v>187</v>
      </c>
      <c r="G64" s="185" t="s">
        <v>332</v>
      </c>
    </row>
    <row r="65" spans="1:7" x14ac:dyDescent="0.35">
      <c r="A65" s="166">
        <v>7.2037815126050422</v>
      </c>
      <c r="B65" s="185" t="s">
        <v>160</v>
      </c>
      <c r="C65" s="185" t="s">
        <v>568</v>
      </c>
      <c r="E65" s="166">
        <v>1.8743882544861341</v>
      </c>
      <c r="F65" s="185" t="s">
        <v>145</v>
      </c>
      <c r="G65" s="185" t="s">
        <v>573</v>
      </c>
    </row>
    <row r="66" spans="1:7" x14ac:dyDescent="0.35">
      <c r="A66" s="166">
        <v>7.7252124645892568</v>
      </c>
      <c r="B66" s="185" t="s">
        <v>135</v>
      </c>
      <c r="C66" s="185" t="s">
        <v>149</v>
      </c>
      <c r="E66" s="166">
        <v>2.103448275862069</v>
      </c>
      <c r="F66" s="185" t="s">
        <v>343</v>
      </c>
      <c r="G66" s="185" t="s">
        <v>55</v>
      </c>
    </row>
    <row r="67" spans="1:7" x14ac:dyDescent="0.35">
      <c r="A67" s="166">
        <v>7.7931034482758621</v>
      </c>
      <c r="B67" s="185" t="s">
        <v>343</v>
      </c>
      <c r="C67" s="185" t="s">
        <v>55</v>
      </c>
      <c r="E67" s="166">
        <v>2.8027681660899657</v>
      </c>
      <c r="F67" s="185" t="s">
        <v>349</v>
      </c>
      <c r="G67" s="185" t="s">
        <v>577</v>
      </c>
    </row>
    <row r="68" spans="1:7" x14ac:dyDescent="0.35">
      <c r="A68" s="166">
        <v>8.0995106035889091</v>
      </c>
      <c r="B68" s="185" t="s">
        <v>145</v>
      </c>
      <c r="C68" s="185" t="s">
        <v>573</v>
      </c>
      <c r="E68" s="166">
        <v>3.0131291028446388</v>
      </c>
      <c r="F68" s="185" t="s">
        <v>340</v>
      </c>
      <c r="G68" s="185" t="s">
        <v>62</v>
      </c>
    </row>
    <row r="69" spans="1:7" x14ac:dyDescent="0.35">
      <c r="A69" s="166">
        <v>8.2188264058679703</v>
      </c>
      <c r="B69" s="185" t="s">
        <v>339</v>
      </c>
      <c r="C69" s="185" t="s">
        <v>571</v>
      </c>
      <c r="E69" s="166">
        <v>3.4326375711575081</v>
      </c>
      <c r="F69" s="185" t="s">
        <v>143</v>
      </c>
      <c r="G69" s="185" t="s">
        <v>152</v>
      </c>
    </row>
    <row r="70" spans="1:7" x14ac:dyDescent="0.35">
      <c r="A70" s="154"/>
      <c r="C70" s="145"/>
      <c r="E70" s="154"/>
    </row>
    <row r="71" spans="1:7" x14ac:dyDescent="0.35">
      <c r="A71" s="149" t="s">
        <v>21</v>
      </c>
      <c r="E71" s="149" t="s">
        <v>22</v>
      </c>
    </row>
    <row r="72" spans="1:7" x14ac:dyDescent="0.35">
      <c r="A72" s="166">
        <v>13.131302521008404</v>
      </c>
      <c r="B72" s="185" t="s">
        <v>160</v>
      </c>
      <c r="C72" s="185" t="s">
        <v>568</v>
      </c>
      <c r="E72" s="166">
        <v>4.71875</v>
      </c>
      <c r="F72" s="185" t="s">
        <v>187</v>
      </c>
      <c r="G72" s="185" t="s">
        <v>332</v>
      </c>
    </row>
    <row r="73" spans="1:7" x14ac:dyDescent="0.35">
      <c r="A73" s="166">
        <v>9.3333333333333321</v>
      </c>
      <c r="B73" s="185" t="s">
        <v>158</v>
      </c>
      <c r="C73" s="185" t="s">
        <v>157</v>
      </c>
      <c r="E73" s="166">
        <v>3.7075718015665795</v>
      </c>
      <c r="F73" s="185" t="s">
        <v>145</v>
      </c>
      <c r="G73" s="185" t="s">
        <v>573</v>
      </c>
    </row>
    <row r="74" spans="1:7" x14ac:dyDescent="0.35">
      <c r="A74" s="166">
        <v>9.321428571428573</v>
      </c>
      <c r="B74" s="185" t="s">
        <v>235</v>
      </c>
      <c r="C74" s="185" t="s">
        <v>92</v>
      </c>
      <c r="E74" s="166">
        <v>3.3934426229508197</v>
      </c>
      <c r="F74" s="185" t="s">
        <v>343</v>
      </c>
      <c r="G74" s="185" t="s">
        <v>55</v>
      </c>
    </row>
    <row r="75" spans="1:7" x14ac:dyDescent="0.35">
      <c r="A75" s="166">
        <v>9.1100244498777503</v>
      </c>
      <c r="B75" s="185" t="s">
        <v>339</v>
      </c>
      <c r="C75" s="185" t="s">
        <v>571</v>
      </c>
      <c r="E75" s="166">
        <v>2.9490445859872612</v>
      </c>
      <c r="F75" s="185" t="s">
        <v>160</v>
      </c>
      <c r="G75" s="185" t="s">
        <v>568</v>
      </c>
    </row>
    <row r="76" spans="1:7" x14ac:dyDescent="0.35">
      <c r="A76" s="166">
        <v>8.5283286118980399</v>
      </c>
      <c r="B76" s="185" t="s">
        <v>135</v>
      </c>
      <c r="C76" s="185" t="s">
        <v>149</v>
      </c>
      <c r="E76" s="166">
        <v>2.8111111111111109</v>
      </c>
      <c r="F76" s="185" t="s">
        <v>349</v>
      </c>
      <c r="G76" s="185" t="s">
        <v>577</v>
      </c>
    </row>
    <row r="77" spans="1:7" x14ac:dyDescent="0.35">
      <c r="A77" s="166">
        <v>8.4083044982698816</v>
      </c>
      <c r="B77" s="185" t="s">
        <v>342</v>
      </c>
      <c r="C77" s="185" t="s">
        <v>572</v>
      </c>
      <c r="E77" s="166">
        <v>2.6862745098039214</v>
      </c>
      <c r="F77" s="185" t="s">
        <v>340</v>
      </c>
      <c r="G77" s="185" t="s">
        <v>62</v>
      </c>
    </row>
    <row r="78" spans="1:7" x14ac:dyDescent="0.35">
      <c r="A78" s="147"/>
      <c r="E78" s="147"/>
      <c r="G78" s="148"/>
    </row>
    <row r="79" spans="1:7" x14ac:dyDescent="0.35">
      <c r="A79" s="149" t="s">
        <v>295</v>
      </c>
      <c r="E79" s="149" t="s">
        <v>296</v>
      </c>
    </row>
    <row r="80" spans="1:7" x14ac:dyDescent="0.35">
      <c r="A80" s="184">
        <v>72</v>
      </c>
      <c r="B80" s="185" t="s">
        <v>145</v>
      </c>
      <c r="C80" s="185" t="s">
        <v>573</v>
      </c>
      <c r="E80" s="184">
        <v>1655</v>
      </c>
      <c r="F80" s="185" t="s">
        <v>145</v>
      </c>
      <c r="G80" s="185" t="s">
        <v>573</v>
      </c>
    </row>
    <row r="81" spans="1:7" x14ac:dyDescent="0.35">
      <c r="A81" s="184">
        <v>41</v>
      </c>
      <c r="B81" s="185" t="s">
        <v>181</v>
      </c>
      <c r="C81" s="185" t="s">
        <v>570</v>
      </c>
      <c r="E81" s="184">
        <v>922</v>
      </c>
      <c r="F81" s="185" t="s">
        <v>181</v>
      </c>
      <c r="G81" s="185" t="s">
        <v>570</v>
      </c>
    </row>
    <row r="82" spans="1:7" x14ac:dyDescent="0.35">
      <c r="A82" s="184">
        <v>15</v>
      </c>
      <c r="B82" s="185" t="s">
        <v>349</v>
      </c>
      <c r="C82" s="185" t="s">
        <v>577</v>
      </c>
      <c r="E82" s="184">
        <v>354</v>
      </c>
      <c r="F82" s="185" t="s">
        <v>203</v>
      </c>
      <c r="G82" s="185" t="s">
        <v>574</v>
      </c>
    </row>
    <row r="83" spans="1:7" x14ac:dyDescent="0.35">
      <c r="A83" s="184">
        <v>13</v>
      </c>
      <c r="B83" s="185" t="s">
        <v>160</v>
      </c>
      <c r="C83" s="185" t="s">
        <v>568</v>
      </c>
      <c r="E83" s="184">
        <v>314</v>
      </c>
      <c r="F83" s="185" t="s">
        <v>349</v>
      </c>
      <c r="G83" s="185" t="s">
        <v>577</v>
      </c>
    </row>
    <row r="84" spans="1:7" x14ac:dyDescent="0.35">
      <c r="A84" s="184">
        <v>13</v>
      </c>
      <c r="B84" s="185" t="s">
        <v>339</v>
      </c>
      <c r="C84" s="185" t="s">
        <v>571</v>
      </c>
      <c r="E84" s="184">
        <v>254</v>
      </c>
      <c r="F84" s="185" t="s">
        <v>160</v>
      </c>
      <c r="G84" s="185" t="s">
        <v>568</v>
      </c>
    </row>
    <row r="86" spans="1:7" x14ac:dyDescent="0.35">
      <c r="A86" s="149" t="s">
        <v>297</v>
      </c>
      <c r="E86" s="149" t="s">
        <v>298</v>
      </c>
    </row>
    <row r="87" spans="1:7" x14ac:dyDescent="0.35">
      <c r="A87" s="184">
        <v>694</v>
      </c>
      <c r="B87" s="185" t="s">
        <v>145</v>
      </c>
      <c r="C87" s="185" t="s">
        <v>573</v>
      </c>
      <c r="E87" s="184">
        <v>409</v>
      </c>
      <c r="F87" s="185" t="s">
        <v>181</v>
      </c>
      <c r="G87" s="185" t="s">
        <v>570</v>
      </c>
    </row>
    <row r="88" spans="1:7" x14ac:dyDescent="0.35">
      <c r="A88" s="184">
        <v>571</v>
      </c>
      <c r="B88" s="185" t="s">
        <v>181</v>
      </c>
      <c r="C88" s="185" t="s">
        <v>570</v>
      </c>
      <c r="E88" s="184">
        <v>383</v>
      </c>
      <c r="F88" s="185" t="s">
        <v>145</v>
      </c>
      <c r="G88" s="185" t="s">
        <v>573</v>
      </c>
    </row>
    <row r="89" spans="1:7" x14ac:dyDescent="0.35">
      <c r="A89" s="184">
        <v>211</v>
      </c>
      <c r="B89" s="185" t="s">
        <v>203</v>
      </c>
      <c r="C89" s="185" t="s">
        <v>574</v>
      </c>
      <c r="E89" s="184">
        <v>157</v>
      </c>
      <c r="F89" s="185" t="s">
        <v>160</v>
      </c>
      <c r="G89" s="185" t="s">
        <v>568</v>
      </c>
    </row>
    <row r="90" spans="1:7" x14ac:dyDescent="0.35">
      <c r="A90" s="184">
        <v>157</v>
      </c>
      <c r="B90" s="185" t="s">
        <v>349</v>
      </c>
      <c r="C90" s="185" t="s">
        <v>577</v>
      </c>
      <c r="E90" s="184">
        <v>143</v>
      </c>
      <c r="F90" s="185" t="s">
        <v>203</v>
      </c>
      <c r="G90" s="185" t="s">
        <v>574</v>
      </c>
    </row>
    <row r="91" spans="1:7" x14ac:dyDescent="0.35">
      <c r="A91" s="184">
        <v>135</v>
      </c>
      <c r="B91" s="185" t="s">
        <v>342</v>
      </c>
      <c r="C91" s="185" t="s">
        <v>572</v>
      </c>
      <c r="E91" s="184">
        <v>120</v>
      </c>
      <c r="F91" s="185" t="s">
        <v>135</v>
      </c>
      <c r="G91" s="185" t="s">
        <v>149</v>
      </c>
    </row>
    <row r="93" spans="1:7" x14ac:dyDescent="0.35">
      <c r="A93" s="149" t="s">
        <v>300</v>
      </c>
      <c r="E93" s="149" t="s">
        <v>299</v>
      </c>
    </row>
    <row r="94" spans="1:7" x14ac:dyDescent="0.35">
      <c r="A94" s="184">
        <v>7725</v>
      </c>
      <c r="B94" s="185" t="s">
        <v>145</v>
      </c>
      <c r="C94" s="185" t="s">
        <v>573</v>
      </c>
      <c r="E94" s="184">
        <v>134</v>
      </c>
      <c r="F94" s="185" t="s">
        <v>181</v>
      </c>
      <c r="G94" s="185" t="s">
        <v>570</v>
      </c>
    </row>
    <row r="95" spans="1:7" x14ac:dyDescent="0.35">
      <c r="A95" s="184">
        <v>4244</v>
      </c>
      <c r="B95" s="185" t="s">
        <v>181</v>
      </c>
      <c r="C95" s="185" t="s">
        <v>570</v>
      </c>
      <c r="E95" s="184">
        <v>81</v>
      </c>
      <c r="F95" s="185" t="s">
        <v>145</v>
      </c>
      <c r="G95" s="185" t="s">
        <v>573</v>
      </c>
    </row>
    <row r="96" spans="1:7" x14ac:dyDescent="0.35">
      <c r="A96" s="184">
        <v>1520</v>
      </c>
      <c r="B96" s="185" t="s">
        <v>203</v>
      </c>
      <c r="C96" s="185" t="s">
        <v>574</v>
      </c>
      <c r="E96" s="184">
        <v>34</v>
      </c>
      <c r="F96" s="185" t="s">
        <v>135</v>
      </c>
      <c r="G96" s="185" t="s">
        <v>149</v>
      </c>
    </row>
    <row r="97" spans="1:7" x14ac:dyDescent="0.35">
      <c r="A97" s="184">
        <v>1393</v>
      </c>
      <c r="B97" s="185" t="s">
        <v>160</v>
      </c>
      <c r="C97" s="185" t="s">
        <v>568</v>
      </c>
      <c r="E97" s="184">
        <v>33</v>
      </c>
      <c r="F97" s="185" t="s">
        <v>203</v>
      </c>
      <c r="G97" s="185" t="s">
        <v>574</v>
      </c>
    </row>
    <row r="98" spans="1:7" x14ac:dyDescent="0.35">
      <c r="A98" s="184">
        <v>1307</v>
      </c>
      <c r="B98" s="185" t="s">
        <v>349</v>
      </c>
      <c r="C98" s="185" t="s">
        <v>577</v>
      </c>
      <c r="E98" s="184">
        <v>30</v>
      </c>
      <c r="F98" s="185" t="s">
        <v>349</v>
      </c>
      <c r="G98" s="185" t="s">
        <v>577</v>
      </c>
    </row>
    <row r="99" spans="1:7" x14ac:dyDescent="0.35">
      <c r="E99" s="165"/>
      <c r="F99" s="143"/>
      <c r="G99" s="143"/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03"/>
  <sheetViews>
    <sheetView tabSelected="1" workbookViewId="0">
      <pane xSplit="3" ySplit="4" topLeftCell="D5" activePane="bottomRight" state="frozen"/>
      <selection pane="topRight" activeCell="E1" sqref="E1"/>
      <selection pane="bottomLeft" activeCell="A4" sqref="A4"/>
      <selection pane="bottomRight"/>
    </sheetView>
  </sheetViews>
  <sheetFormatPr defaultColWidth="9.1796875" defaultRowHeight="12.5" x14ac:dyDescent="0.25"/>
  <cols>
    <col min="1" max="1" width="20" style="103" customWidth="1"/>
    <col min="2" max="2" width="8.54296875" style="7" customWidth="1"/>
    <col min="3" max="3" width="20.7265625" style="103" customWidth="1"/>
    <col min="4" max="9" width="7.81640625" style="79" customWidth="1"/>
    <col min="10" max="10" width="7.81640625" style="88" customWidth="1"/>
    <col min="11" max="18" width="7.81640625" style="79" customWidth="1"/>
    <col min="19" max="20" width="7.81640625" style="93" customWidth="1"/>
    <col min="21" max="21" width="7.81640625" style="47" customWidth="1"/>
    <col min="22" max="25" width="7.81640625" style="93" customWidth="1"/>
    <col min="26" max="26" width="9.1796875" style="5"/>
    <col min="27" max="28" width="7.26953125" style="7" customWidth="1"/>
    <col min="29" max="29" width="25" style="5" customWidth="1"/>
    <col min="30" max="30" width="36.7265625" style="5" bestFit="1" customWidth="1"/>
    <col min="31" max="16384" width="9.1796875" style="5"/>
  </cols>
  <sheetData>
    <row r="1" spans="1:30" ht="15.5" x14ac:dyDescent="0.35">
      <c r="A1" s="116" t="s">
        <v>581</v>
      </c>
    </row>
    <row r="2" spans="1:30" ht="15.5" x14ac:dyDescent="0.35">
      <c r="A2" s="116"/>
    </row>
    <row r="4" spans="1:30" ht="13" x14ac:dyDescent="0.3">
      <c r="A4" s="8" t="s">
        <v>26</v>
      </c>
      <c r="B4" s="4" t="s">
        <v>27</v>
      </c>
      <c r="C4" s="3" t="s">
        <v>0</v>
      </c>
      <c r="D4" s="76" t="s">
        <v>1</v>
      </c>
      <c r="E4" s="76" t="s">
        <v>2</v>
      </c>
      <c r="F4" s="76" t="s">
        <v>3</v>
      </c>
      <c r="G4" s="76" t="s">
        <v>4</v>
      </c>
      <c r="H4" s="76" t="s">
        <v>5</v>
      </c>
      <c r="I4" s="76" t="s">
        <v>6</v>
      </c>
      <c r="J4" s="23" t="s">
        <v>7</v>
      </c>
      <c r="K4" s="76" t="s">
        <v>8</v>
      </c>
      <c r="L4" s="76" t="s">
        <v>9</v>
      </c>
      <c r="M4" s="76" t="s">
        <v>10</v>
      </c>
      <c r="N4" s="76" t="s">
        <v>11</v>
      </c>
      <c r="O4" s="76" t="s">
        <v>12</v>
      </c>
      <c r="P4" s="76" t="s">
        <v>13</v>
      </c>
      <c r="Q4" s="76" t="s">
        <v>14</v>
      </c>
      <c r="R4" s="76" t="s">
        <v>15</v>
      </c>
      <c r="S4" s="32" t="s">
        <v>16</v>
      </c>
      <c r="T4" s="32" t="s">
        <v>17</v>
      </c>
      <c r="U4" s="34" t="s">
        <v>18</v>
      </c>
      <c r="V4" s="32" t="s">
        <v>19</v>
      </c>
      <c r="W4" s="32" t="s">
        <v>20</v>
      </c>
      <c r="X4" s="32" t="s">
        <v>21</v>
      </c>
      <c r="Y4" s="32" t="s">
        <v>22</v>
      </c>
      <c r="AA4" s="118" t="s">
        <v>93</v>
      </c>
      <c r="AB4" s="118" t="s">
        <v>94</v>
      </c>
      <c r="AC4" s="123" t="s">
        <v>95</v>
      </c>
      <c r="AD4" s="123" t="s">
        <v>96</v>
      </c>
    </row>
    <row r="5" spans="1:30" x14ac:dyDescent="0.25">
      <c r="A5" s="103" t="s">
        <v>573</v>
      </c>
      <c r="B5" s="7">
        <v>20</v>
      </c>
      <c r="C5" s="103" t="s">
        <v>145</v>
      </c>
      <c r="D5" s="79">
        <v>341</v>
      </c>
      <c r="E5" s="79">
        <v>144</v>
      </c>
      <c r="F5" s="79">
        <v>72</v>
      </c>
      <c r="G5" s="79">
        <v>21</v>
      </c>
      <c r="H5" s="79">
        <v>107</v>
      </c>
      <c r="I5" s="79">
        <v>18</v>
      </c>
      <c r="J5" s="88">
        <v>1838.9999999999995</v>
      </c>
      <c r="K5" s="79">
        <v>1655</v>
      </c>
      <c r="L5" s="79">
        <v>694</v>
      </c>
      <c r="M5" s="79">
        <v>436</v>
      </c>
      <c r="N5" s="79">
        <v>383</v>
      </c>
      <c r="O5" s="79">
        <v>1420</v>
      </c>
      <c r="P5" s="79">
        <v>81</v>
      </c>
      <c r="Q5" s="79">
        <v>7725</v>
      </c>
      <c r="R5" s="79">
        <v>7128</v>
      </c>
      <c r="S5" s="93">
        <f>(M5/J5)*9</f>
        <v>2.1337683523654163</v>
      </c>
      <c r="T5" s="93">
        <f>(K5+N5)/J5</f>
        <v>1.1082109842305603</v>
      </c>
      <c r="U5" s="47">
        <f>K5/R5</f>
        <v>0.23218294051627386</v>
      </c>
      <c r="V5" s="93">
        <f>(K5/J5)*9</f>
        <v>8.0995106035889091</v>
      </c>
      <c r="W5" s="93">
        <f>(N5/J5)*9</f>
        <v>1.8743882544861341</v>
      </c>
      <c r="X5" s="93">
        <f>(O5/J5)*9</f>
        <v>6.9494290375203933</v>
      </c>
      <c r="Y5" s="93">
        <f>O5/N5</f>
        <v>3.7075718015665795</v>
      </c>
      <c r="AA5" s="7" t="s">
        <v>9</v>
      </c>
      <c r="AB5" s="7" t="s">
        <v>9</v>
      </c>
      <c r="AC5" s="5" t="s">
        <v>97</v>
      </c>
      <c r="AD5" s="5" t="s">
        <v>98</v>
      </c>
    </row>
    <row r="6" spans="1:30" x14ac:dyDescent="0.25">
      <c r="A6" s="103" t="s">
        <v>570</v>
      </c>
      <c r="B6" s="7">
        <v>13</v>
      </c>
      <c r="C6" s="103" t="s">
        <v>181</v>
      </c>
      <c r="D6" s="79">
        <v>224</v>
      </c>
      <c r="E6" s="79">
        <v>77</v>
      </c>
      <c r="F6" s="79">
        <v>41</v>
      </c>
      <c r="G6" s="79">
        <v>18</v>
      </c>
      <c r="H6" s="79">
        <v>43</v>
      </c>
      <c r="I6" s="79">
        <v>8</v>
      </c>
      <c r="J6" s="88">
        <v>911.66666666666674</v>
      </c>
      <c r="K6" s="79">
        <v>922</v>
      </c>
      <c r="L6" s="79">
        <v>571</v>
      </c>
      <c r="M6" s="79">
        <v>404</v>
      </c>
      <c r="N6" s="79">
        <v>409</v>
      </c>
      <c r="O6" s="79">
        <v>745</v>
      </c>
      <c r="P6" s="79">
        <v>134</v>
      </c>
      <c r="Q6" s="79">
        <v>4244</v>
      </c>
      <c r="R6" s="79">
        <v>3625</v>
      </c>
      <c r="S6" s="93">
        <f t="shared" ref="S6:S69" si="0">(M6/J6)*9</f>
        <v>3.9882998171846431</v>
      </c>
      <c r="T6" s="93">
        <f t="shared" ref="T6:T69" si="1">(K6+N6)/J6</f>
        <v>1.4599634369287018</v>
      </c>
      <c r="U6" s="47">
        <f t="shared" ref="U6:U69" si="2">K6/R6</f>
        <v>0.25434482758620691</v>
      </c>
      <c r="V6" s="93">
        <f t="shared" ref="V6:V69" si="3">(K6/J6)*9</f>
        <v>9.1020109689213875</v>
      </c>
      <c r="W6" s="93">
        <f t="shared" ref="W6:W69" si="4">(N6/J6)*9</f>
        <v>4.0376599634369281</v>
      </c>
      <c r="X6" s="93">
        <f t="shared" ref="X6:X69" si="5">(O6/J6)*9</f>
        <v>7.3546617915904937</v>
      </c>
      <c r="Y6" s="93">
        <f t="shared" ref="Y6:Y69" si="6">O6/N6</f>
        <v>1.8215158924205379</v>
      </c>
      <c r="AA6" s="7" t="s">
        <v>9</v>
      </c>
      <c r="AB6" s="7" t="s">
        <v>9</v>
      </c>
      <c r="AC6" s="5" t="s">
        <v>101</v>
      </c>
      <c r="AD6" s="5" t="s">
        <v>102</v>
      </c>
    </row>
    <row r="7" spans="1:30" x14ac:dyDescent="0.25">
      <c r="A7" s="103" t="s">
        <v>577</v>
      </c>
      <c r="B7" s="7">
        <v>5</v>
      </c>
      <c r="C7" s="103" t="s">
        <v>349</v>
      </c>
      <c r="D7" s="79">
        <v>89</v>
      </c>
      <c r="E7" s="79">
        <v>23</v>
      </c>
      <c r="F7" s="79">
        <v>15</v>
      </c>
      <c r="G7" s="79">
        <v>14</v>
      </c>
      <c r="H7" s="79">
        <v>7</v>
      </c>
      <c r="I7" s="79">
        <v>0</v>
      </c>
      <c r="J7" s="88">
        <v>288.99999999999994</v>
      </c>
      <c r="K7" s="79">
        <v>314</v>
      </c>
      <c r="L7" s="79">
        <v>157</v>
      </c>
      <c r="M7" s="79">
        <v>105</v>
      </c>
      <c r="N7" s="79">
        <v>90</v>
      </c>
      <c r="O7" s="79">
        <v>253</v>
      </c>
      <c r="P7" s="79">
        <v>30</v>
      </c>
      <c r="Q7" s="79">
        <v>1307</v>
      </c>
      <c r="R7" s="79">
        <v>1169</v>
      </c>
      <c r="S7" s="93">
        <f t="shared" si="0"/>
        <v>3.2698961937716269</v>
      </c>
      <c r="T7" s="93">
        <f t="shared" si="1"/>
        <v>1.3979238754325263</v>
      </c>
      <c r="U7" s="47">
        <f t="shared" si="2"/>
        <v>0.26860564585115482</v>
      </c>
      <c r="V7" s="93">
        <f t="shared" si="3"/>
        <v>9.7785467128027701</v>
      </c>
      <c r="W7" s="93">
        <f t="shared" si="4"/>
        <v>2.8027681660899657</v>
      </c>
      <c r="X7" s="93">
        <f t="shared" si="5"/>
        <v>7.8788927335640153</v>
      </c>
      <c r="Y7" s="93">
        <f t="shared" si="6"/>
        <v>2.8111111111111109</v>
      </c>
      <c r="AA7" s="7" t="s">
        <v>113</v>
      </c>
      <c r="AB7" s="7" t="s">
        <v>9</v>
      </c>
      <c r="AC7" s="5" t="s">
        <v>484</v>
      </c>
      <c r="AD7" s="5" t="s">
        <v>505</v>
      </c>
    </row>
    <row r="8" spans="1:30" x14ac:dyDescent="0.25">
      <c r="A8" s="103" t="s">
        <v>149</v>
      </c>
      <c r="B8" s="7">
        <v>11</v>
      </c>
      <c r="C8" s="103" t="s">
        <v>135</v>
      </c>
      <c r="D8" s="79">
        <v>77</v>
      </c>
      <c r="E8" s="79">
        <v>20</v>
      </c>
      <c r="F8" s="79">
        <v>9</v>
      </c>
      <c r="G8" s="79">
        <v>5</v>
      </c>
      <c r="H8" s="79">
        <v>5</v>
      </c>
      <c r="I8" s="79">
        <v>2</v>
      </c>
      <c r="J8" s="88">
        <v>235.33333333333269</v>
      </c>
      <c r="K8" s="79">
        <v>202</v>
      </c>
      <c r="L8" s="79">
        <v>96</v>
      </c>
      <c r="M8" s="79">
        <v>76</v>
      </c>
      <c r="N8" s="79">
        <v>120</v>
      </c>
      <c r="O8" s="79">
        <v>223</v>
      </c>
      <c r="P8" s="79">
        <v>34</v>
      </c>
      <c r="Q8" s="79">
        <v>1061</v>
      </c>
      <c r="R8" s="79">
        <v>884</v>
      </c>
      <c r="S8" s="93">
        <f t="shared" si="0"/>
        <v>2.9065155807365519</v>
      </c>
      <c r="T8" s="93">
        <f t="shared" si="1"/>
        <v>1.3682719546742248</v>
      </c>
      <c r="U8" s="47">
        <f t="shared" si="2"/>
        <v>0.22850678733031674</v>
      </c>
      <c r="V8" s="93">
        <f t="shared" si="3"/>
        <v>7.7252124645892568</v>
      </c>
      <c r="W8" s="93">
        <f t="shared" si="4"/>
        <v>4.5892351274787657</v>
      </c>
      <c r="X8" s="93">
        <f t="shared" si="5"/>
        <v>8.5283286118980399</v>
      </c>
      <c r="Y8" s="93">
        <f t="shared" si="6"/>
        <v>1.8583333333333334</v>
      </c>
      <c r="AA8" s="7" t="s">
        <v>9</v>
      </c>
      <c r="AB8" s="7" t="s">
        <v>9</v>
      </c>
      <c r="AC8" s="5" t="s">
        <v>99</v>
      </c>
      <c r="AD8" s="5" t="s">
        <v>100</v>
      </c>
    </row>
    <row r="9" spans="1:30" x14ac:dyDescent="0.25">
      <c r="A9" s="103" t="s">
        <v>572</v>
      </c>
      <c r="B9" s="7">
        <v>7</v>
      </c>
      <c r="C9" s="103" t="s">
        <v>342</v>
      </c>
      <c r="D9" s="79">
        <v>73</v>
      </c>
      <c r="E9" s="79">
        <v>15</v>
      </c>
      <c r="F9" s="79">
        <v>10</v>
      </c>
      <c r="G9" s="79">
        <v>6</v>
      </c>
      <c r="H9" s="79">
        <v>5</v>
      </c>
      <c r="I9" s="79">
        <v>1</v>
      </c>
      <c r="J9" s="88">
        <v>192.666666666667</v>
      </c>
      <c r="K9" s="79">
        <v>207</v>
      </c>
      <c r="L9" s="79">
        <v>135</v>
      </c>
      <c r="M9" s="79">
        <v>90</v>
      </c>
      <c r="N9" s="79">
        <v>106</v>
      </c>
      <c r="O9" s="79">
        <v>180</v>
      </c>
      <c r="P9" s="79">
        <v>14</v>
      </c>
      <c r="Q9" s="79">
        <v>922</v>
      </c>
      <c r="R9" s="79">
        <v>788</v>
      </c>
      <c r="S9" s="93">
        <f t="shared" si="0"/>
        <v>4.2041522491349408</v>
      </c>
      <c r="T9" s="93">
        <f t="shared" si="1"/>
        <v>1.6245674740484402</v>
      </c>
      <c r="U9" s="47">
        <f t="shared" si="2"/>
        <v>0.26269035532994922</v>
      </c>
      <c r="V9" s="93">
        <f t="shared" si="3"/>
        <v>9.6695501730103643</v>
      </c>
      <c r="W9" s="93">
        <f t="shared" si="4"/>
        <v>4.9515570934255972</v>
      </c>
      <c r="X9" s="93">
        <f t="shared" si="5"/>
        <v>8.4083044982698816</v>
      </c>
      <c r="Y9" s="93">
        <f t="shared" si="6"/>
        <v>1.6981132075471699</v>
      </c>
      <c r="AA9" s="7" t="s">
        <v>9</v>
      </c>
      <c r="AB9" s="7" t="s">
        <v>9</v>
      </c>
      <c r="AC9" s="5" t="s">
        <v>101</v>
      </c>
    </row>
    <row r="10" spans="1:30" x14ac:dyDescent="0.25">
      <c r="A10" s="103" t="s">
        <v>574</v>
      </c>
      <c r="B10" s="7">
        <v>7</v>
      </c>
      <c r="C10" s="103" t="s">
        <v>203</v>
      </c>
      <c r="D10" s="79">
        <v>72</v>
      </c>
      <c r="E10" s="79">
        <v>32</v>
      </c>
      <c r="F10" s="79">
        <v>12</v>
      </c>
      <c r="G10" s="79">
        <v>2</v>
      </c>
      <c r="H10" s="79">
        <v>14</v>
      </c>
      <c r="I10" s="79">
        <v>3</v>
      </c>
      <c r="J10" s="88">
        <v>331.33333333333337</v>
      </c>
      <c r="K10" s="79">
        <v>354</v>
      </c>
      <c r="L10" s="79">
        <v>211</v>
      </c>
      <c r="M10" s="79">
        <v>167</v>
      </c>
      <c r="N10" s="79">
        <v>143</v>
      </c>
      <c r="O10" s="79">
        <v>282</v>
      </c>
      <c r="P10" s="79">
        <v>33</v>
      </c>
      <c r="Q10" s="79">
        <v>1520</v>
      </c>
      <c r="R10" s="79">
        <v>1319</v>
      </c>
      <c r="S10" s="93">
        <f t="shared" si="0"/>
        <v>4.5362173038229372</v>
      </c>
      <c r="T10" s="93">
        <f t="shared" si="1"/>
        <v>1.4999999999999998</v>
      </c>
      <c r="U10" s="47">
        <f t="shared" si="2"/>
        <v>0.26838514025777105</v>
      </c>
      <c r="V10" s="93">
        <f t="shared" si="3"/>
        <v>9.6156941649899377</v>
      </c>
      <c r="W10" s="93">
        <f t="shared" si="4"/>
        <v>3.8843058350100597</v>
      </c>
      <c r="X10" s="93">
        <f t="shared" si="5"/>
        <v>7.6599597585513068</v>
      </c>
      <c r="Y10" s="93">
        <f t="shared" si="6"/>
        <v>1.9720279720279721</v>
      </c>
      <c r="AA10" s="7" t="s">
        <v>9</v>
      </c>
      <c r="AB10" s="7" t="s">
        <v>9</v>
      </c>
      <c r="AC10" s="5" t="s">
        <v>109</v>
      </c>
    </row>
    <row r="11" spans="1:30" x14ac:dyDescent="0.25">
      <c r="A11" s="103" t="s">
        <v>568</v>
      </c>
      <c r="B11" s="7">
        <v>8</v>
      </c>
      <c r="C11" s="103" t="s">
        <v>160</v>
      </c>
      <c r="D11" s="79">
        <v>65</v>
      </c>
      <c r="E11" s="79">
        <v>30</v>
      </c>
      <c r="F11" s="79">
        <v>13</v>
      </c>
      <c r="G11" s="79">
        <v>4</v>
      </c>
      <c r="H11" s="79">
        <v>19</v>
      </c>
      <c r="I11" s="79">
        <v>7</v>
      </c>
      <c r="J11" s="88">
        <v>317.33333333333331</v>
      </c>
      <c r="K11" s="79">
        <v>254</v>
      </c>
      <c r="L11" s="79">
        <v>118</v>
      </c>
      <c r="M11" s="79">
        <v>90</v>
      </c>
      <c r="N11" s="79">
        <v>157</v>
      </c>
      <c r="O11" s="79">
        <v>463</v>
      </c>
      <c r="P11" s="79">
        <v>28</v>
      </c>
      <c r="Q11" s="79">
        <v>1393</v>
      </c>
      <c r="R11" s="79">
        <v>1194</v>
      </c>
      <c r="S11" s="93">
        <f t="shared" si="0"/>
        <v>2.5525210084033612</v>
      </c>
      <c r="T11" s="93">
        <f t="shared" si="1"/>
        <v>1.2951680672268908</v>
      </c>
      <c r="U11" s="47">
        <f t="shared" si="2"/>
        <v>0.21273031825795644</v>
      </c>
      <c r="V11" s="93">
        <f t="shared" si="3"/>
        <v>7.2037815126050422</v>
      </c>
      <c r="W11" s="93">
        <f t="shared" si="4"/>
        <v>4.4527310924369754</v>
      </c>
      <c r="X11" s="93">
        <f t="shared" si="5"/>
        <v>13.131302521008404</v>
      </c>
      <c r="Y11" s="93">
        <f t="shared" si="6"/>
        <v>2.9490445859872612</v>
      </c>
      <c r="AA11" s="7" t="s">
        <v>3</v>
      </c>
      <c r="AB11" s="7" t="s">
        <v>3</v>
      </c>
      <c r="AC11" s="5" t="s">
        <v>103</v>
      </c>
      <c r="AD11" s="5" t="s">
        <v>108</v>
      </c>
    </row>
    <row r="12" spans="1:30" x14ac:dyDescent="0.25">
      <c r="A12" s="103" t="s">
        <v>571</v>
      </c>
      <c r="B12" s="7">
        <v>9</v>
      </c>
      <c r="C12" s="103" t="s">
        <v>339</v>
      </c>
      <c r="D12" s="79">
        <v>55</v>
      </c>
      <c r="E12" s="79">
        <v>28</v>
      </c>
      <c r="F12" s="79">
        <v>13</v>
      </c>
      <c r="G12" s="79">
        <v>1</v>
      </c>
      <c r="H12" s="79">
        <v>23</v>
      </c>
      <c r="I12" s="79">
        <v>3</v>
      </c>
      <c r="J12" s="88">
        <v>272.66666666666669</v>
      </c>
      <c r="K12" s="79">
        <v>249</v>
      </c>
      <c r="L12" s="79">
        <v>119</v>
      </c>
      <c r="M12" s="79">
        <v>77</v>
      </c>
      <c r="N12" s="79">
        <v>114</v>
      </c>
      <c r="O12" s="79">
        <v>276</v>
      </c>
      <c r="P12" s="79">
        <v>14</v>
      </c>
      <c r="Q12" s="79">
        <v>1196</v>
      </c>
      <c r="R12" s="79">
        <v>1050</v>
      </c>
      <c r="S12" s="93">
        <f t="shared" si="0"/>
        <v>2.5415647921760391</v>
      </c>
      <c r="T12" s="93">
        <f t="shared" si="1"/>
        <v>1.3312958435207822</v>
      </c>
      <c r="U12" s="47">
        <f t="shared" si="2"/>
        <v>0.23714285714285716</v>
      </c>
      <c r="V12" s="93">
        <f t="shared" si="3"/>
        <v>8.2188264058679703</v>
      </c>
      <c r="W12" s="93">
        <f t="shared" si="4"/>
        <v>3.7628361858190709</v>
      </c>
      <c r="X12" s="93">
        <f t="shared" si="5"/>
        <v>9.1100244498777503</v>
      </c>
      <c r="Y12" s="93">
        <f t="shared" si="6"/>
        <v>2.4210526315789473</v>
      </c>
      <c r="AA12" s="7" t="s">
        <v>9</v>
      </c>
      <c r="AB12" s="7" t="s">
        <v>9</v>
      </c>
      <c r="AC12" s="5" t="s">
        <v>107</v>
      </c>
    </row>
    <row r="13" spans="1:30" x14ac:dyDescent="0.25">
      <c r="A13" s="103" t="s">
        <v>55</v>
      </c>
      <c r="B13" s="7">
        <v>4</v>
      </c>
      <c r="C13" s="103" t="s">
        <v>343</v>
      </c>
      <c r="D13" s="79">
        <v>46</v>
      </c>
      <c r="E13" s="79">
        <v>23</v>
      </c>
      <c r="F13" s="79">
        <v>10</v>
      </c>
      <c r="G13" s="79">
        <v>1</v>
      </c>
      <c r="H13" s="79">
        <v>12</v>
      </c>
      <c r="I13" s="79">
        <v>3</v>
      </c>
      <c r="J13" s="88">
        <v>261</v>
      </c>
      <c r="K13" s="79">
        <v>226</v>
      </c>
      <c r="L13" s="79">
        <v>107</v>
      </c>
      <c r="M13" s="79">
        <v>72</v>
      </c>
      <c r="N13" s="79">
        <v>61</v>
      </c>
      <c r="O13" s="79">
        <v>207</v>
      </c>
      <c r="P13" s="79">
        <v>26</v>
      </c>
      <c r="Q13" s="79">
        <v>1098</v>
      </c>
      <c r="R13" s="79">
        <v>989</v>
      </c>
      <c r="S13" s="93">
        <f t="shared" si="0"/>
        <v>2.4827586206896552</v>
      </c>
      <c r="T13" s="93">
        <f t="shared" si="1"/>
        <v>1.0996168582375478</v>
      </c>
      <c r="U13" s="47">
        <f t="shared" si="2"/>
        <v>0.22851365015166836</v>
      </c>
      <c r="V13" s="93">
        <f t="shared" si="3"/>
        <v>7.7931034482758621</v>
      </c>
      <c r="W13" s="93">
        <f t="shared" si="4"/>
        <v>2.103448275862069</v>
      </c>
      <c r="X13" s="93">
        <f t="shared" si="5"/>
        <v>7.1379310344827589</v>
      </c>
      <c r="Y13" s="93">
        <f t="shared" si="6"/>
        <v>3.3934426229508197</v>
      </c>
      <c r="AA13" s="7" t="s">
        <v>3</v>
      </c>
      <c r="AB13" s="7" t="s">
        <v>9</v>
      </c>
      <c r="AC13" s="5" t="s">
        <v>110</v>
      </c>
      <c r="AD13" s="5" t="s">
        <v>98</v>
      </c>
    </row>
    <row r="14" spans="1:30" x14ac:dyDescent="0.25">
      <c r="A14" s="103" t="s">
        <v>47</v>
      </c>
      <c r="B14" s="7">
        <v>6</v>
      </c>
      <c r="C14" s="103" t="s">
        <v>341</v>
      </c>
      <c r="D14" s="79">
        <v>45</v>
      </c>
      <c r="E14" s="79">
        <v>20</v>
      </c>
      <c r="F14" s="79">
        <v>8</v>
      </c>
      <c r="G14" s="79">
        <v>1</v>
      </c>
      <c r="H14" s="79">
        <v>4</v>
      </c>
      <c r="I14" s="79">
        <v>0</v>
      </c>
      <c r="J14" s="88">
        <v>196.00000000000034</v>
      </c>
      <c r="K14" s="79">
        <v>187</v>
      </c>
      <c r="L14" s="79">
        <v>132</v>
      </c>
      <c r="M14" s="79">
        <v>99</v>
      </c>
      <c r="N14" s="79">
        <v>104</v>
      </c>
      <c r="O14" s="79">
        <v>155</v>
      </c>
      <c r="P14" s="79">
        <v>27</v>
      </c>
      <c r="Q14" s="79">
        <v>907</v>
      </c>
      <c r="R14" s="79">
        <v>756</v>
      </c>
      <c r="S14" s="93">
        <f t="shared" si="0"/>
        <v>4.545918367346931</v>
      </c>
      <c r="T14" s="93">
        <f t="shared" si="1"/>
        <v>1.4846938775510179</v>
      </c>
      <c r="U14" s="47">
        <f t="shared" si="2"/>
        <v>0.24735449735449735</v>
      </c>
      <c r="V14" s="93">
        <f t="shared" si="3"/>
        <v>8.5867346938775366</v>
      </c>
      <c r="W14" s="93">
        <f t="shared" si="4"/>
        <v>4.7755102040816242</v>
      </c>
      <c r="X14" s="93">
        <f t="shared" si="5"/>
        <v>7.1173469387754977</v>
      </c>
      <c r="Y14" s="93">
        <f t="shared" si="6"/>
        <v>1.4903846153846154</v>
      </c>
      <c r="AA14" s="7" t="s">
        <v>9</v>
      </c>
      <c r="AB14" s="7" t="s">
        <v>9</v>
      </c>
      <c r="AC14" s="5" t="s">
        <v>103</v>
      </c>
      <c r="AD14" s="5" t="s">
        <v>105</v>
      </c>
    </row>
    <row r="15" spans="1:30" x14ac:dyDescent="0.25">
      <c r="A15" s="103" t="s">
        <v>157</v>
      </c>
      <c r="B15" s="7">
        <v>5</v>
      </c>
      <c r="C15" s="103" t="s">
        <v>158</v>
      </c>
      <c r="D15" s="79">
        <v>40</v>
      </c>
      <c r="E15" s="79">
        <v>12</v>
      </c>
      <c r="F15" s="79">
        <v>8</v>
      </c>
      <c r="G15" s="79">
        <v>2</v>
      </c>
      <c r="H15" s="79">
        <v>3</v>
      </c>
      <c r="I15" s="79">
        <v>1</v>
      </c>
      <c r="J15" s="88">
        <v>162</v>
      </c>
      <c r="K15" s="79">
        <v>128</v>
      </c>
      <c r="L15" s="79">
        <v>93</v>
      </c>
      <c r="M15" s="79">
        <v>70</v>
      </c>
      <c r="N15" s="79">
        <v>106</v>
      </c>
      <c r="O15" s="79">
        <v>168</v>
      </c>
      <c r="P15" s="79">
        <v>17</v>
      </c>
      <c r="Q15" s="79">
        <v>738</v>
      </c>
      <c r="R15" s="79">
        <v>606</v>
      </c>
      <c r="S15" s="93">
        <f t="shared" si="0"/>
        <v>3.8888888888888888</v>
      </c>
      <c r="T15" s="93">
        <f t="shared" si="1"/>
        <v>1.4444444444444444</v>
      </c>
      <c r="U15" s="47">
        <f t="shared" si="2"/>
        <v>0.21122112211221122</v>
      </c>
      <c r="V15" s="93">
        <f t="shared" si="3"/>
        <v>7.1111111111111107</v>
      </c>
      <c r="W15" s="93">
        <f t="shared" si="4"/>
        <v>5.8888888888888893</v>
      </c>
      <c r="X15" s="93">
        <f t="shared" si="5"/>
        <v>9.3333333333333321</v>
      </c>
      <c r="Y15" s="93">
        <f t="shared" si="6"/>
        <v>1.5849056603773586</v>
      </c>
      <c r="AA15" s="7" t="s">
        <v>9</v>
      </c>
      <c r="AB15" s="7" t="s">
        <v>9</v>
      </c>
      <c r="AC15" s="5" t="s">
        <v>117</v>
      </c>
      <c r="AD15" s="5" t="s">
        <v>118</v>
      </c>
    </row>
    <row r="16" spans="1:30" x14ac:dyDescent="0.25">
      <c r="A16" s="103" t="s">
        <v>332</v>
      </c>
      <c r="B16" s="7">
        <v>4</v>
      </c>
      <c r="C16" s="103" t="s">
        <v>187</v>
      </c>
      <c r="D16" s="79">
        <v>37</v>
      </c>
      <c r="E16" s="79">
        <v>16</v>
      </c>
      <c r="F16" s="79">
        <v>5</v>
      </c>
      <c r="G16" s="79">
        <v>3</v>
      </c>
      <c r="H16" s="79">
        <v>11</v>
      </c>
      <c r="I16" s="79">
        <v>2</v>
      </c>
      <c r="J16" s="88">
        <v>164.33333333333334</v>
      </c>
      <c r="K16" s="79">
        <v>172</v>
      </c>
      <c r="L16" s="79">
        <v>69</v>
      </c>
      <c r="M16" s="79">
        <v>50</v>
      </c>
      <c r="N16" s="79">
        <v>32</v>
      </c>
      <c r="O16" s="79">
        <v>151</v>
      </c>
      <c r="P16" s="79">
        <v>13</v>
      </c>
      <c r="Q16" s="79">
        <v>715</v>
      </c>
      <c r="R16" s="79">
        <v>667</v>
      </c>
      <c r="S16" s="93">
        <f t="shared" si="0"/>
        <v>2.7383367139959427</v>
      </c>
      <c r="T16" s="93">
        <f t="shared" si="1"/>
        <v>1.2413793103448276</v>
      </c>
      <c r="U16" s="47">
        <f t="shared" si="2"/>
        <v>0.25787106446776614</v>
      </c>
      <c r="V16" s="93">
        <f t="shared" si="3"/>
        <v>9.4198782961460452</v>
      </c>
      <c r="W16" s="93">
        <f t="shared" si="4"/>
        <v>1.7525354969574036</v>
      </c>
      <c r="X16" s="93">
        <f t="shared" si="5"/>
        <v>8.2697768762677484</v>
      </c>
      <c r="Y16" s="93">
        <f t="shared" si="6"/>
        <v>4.71875</v>
      </c>
      <c r="AA16" s="7" t="s">
        <v>9</v>
      </c>
      <c r="AB16" s="7" t="s">
        <v>9</v>
      </c>
      <c r="AC16" s="5" t="s">
        <v>117</v>
      </c>
      <c r="AD16" s="5" t="s">
        <v>116</v>
      </c>
    </row>
    <row r="17" spans="1:30" x14ac:dyDescent="0.25">
      <c r="A17" s="103" t="s">
        <v>152</v>
      </c>
      <c r="B17" s="7">
        <v>7</v>
      </c>
      <c r="C17" s="103" t="s">
        <v>143</v>
      </c>
      <c r="D17" s="79">
        <v>35</v>
      </c>
      <c r="E17" s="79">
        <v>10</v>
      </c>
      <c r="F17" s="79">
        <v>9</v>
      </c>
      <c r="G17" s="79">
        <v>3</v>
      </c>
      <c r="H17" s="79">
        <v>9</v>
      </c>
      <c r="I17" s="79">
        <v>3</v>
      </c>
      <c r="J17" s="88">
        <v>175.666666666666</v>
      </c>
      <c r="K17" s="79">
        <v>164</v>
      </c>
      <c r="L17" s="79">
        <v>93</v>
      </c>
      <c r="M17" s="79">
        <v>66</v>
      </c>
      <c r="N17" s="79">
        <v>67</v>
      </c>
      <c r="O17" s="79">
        <v>140</v>
      </c>
      <c r="P17" s="79">
        <v>9</v>
      </c>
      <c r="Q17" s="79">
        <v>762</v>
      </c>
      <c r="R17" s="79">
        <v>679</v>
      </c>
      <c r="S17" s="93">
        <f t="shared" si="0"/>
        <v>3.3814041745730679</v>
      </c>
      <c r="T17" s="93">
        <f t="shared" si="1"/>
        <v>1.3149905123339709</v>
      </c>
      <c r="U17" s="47">
        <f t="shared" si="2"/>
        <v>0.24153166421207659</v>
      </c>
      <c r="V17" s="93">
        <f t="shared" si="3"/>
        <v>8.4022770398482294</v>
      </c>
      <c r="W17" s="93">
        <f t="shared" si="4"/>
        <v>3.4326375711575081</v>
      </c>
      <c r="X17" s="93">
        <f t="shared" si="5"/>
        <v>7.1726755218216596</v>
      </c>
      <c r="Y17" s="93">
        <f t="shared" si="6"/>
        <v>2.08955223880597</v>
      </c>
      <c r="AA17" s="7" t="s">
        <v>9</v>
      </c>
      <c r="AB17" s="7" t="s">
        <v>9</v>
      </c>
      <c r="AC17" s="5" t="s">
        <v>97</v>
      </c>
      <c r="AD17" s="5" t="s">
        <v>106</v>
      </c>
    </row>
    <row r="18" spans="1:30" x14ac:dyDescent="0.25">
      <c r="A18" s="103" t="s">
        <v>62</v>
      </c>
      <c r="B18" s="7">
        <v>7</v>
      </c>
      <c r="C18" s="103" t="s">
        <v>340</v>
      </c>
      <c r="D18" s="79">
        <v>33</v>
      </c>
      <c r="E18" s="79">
        <v>11</v>
      </c>
      <c r="F18" s="79">
        <v>6</v>
      </c>
      <c r="G18" s="79">
        <v>3</v>
      </c>
      <c r="H18" s="79">
        <v>5</v>
      </c>
      <c r="I18" s="79">
        <v>1</v>
      </c>
      <c r="J18" s="88">
        <v>152.33333333333334</v>
      </c>
      <c r="K18" s="79">
        <v>151</v>
      </c>
      <c r="L18" s="79">
        <v>72</v>
      </c>
      <c r="M18" s="79">
        <v>56</v>
      </c>
      <c r="N18" s="79">
        <v>51</v>
      </c>
      <c r="O18" s="79">
        <v>137</v>
      </c>
      <c r="P18" s="79">
        <v>16</v>
      </c>
      <c r="Q18" s="79">
        <v>669</v>
      </c>
      <c r="R18" s="79">
        <v>588</v>
      </c>
      <c r="S18" s="93">
        <f t="shared" si="0"/>
        <v>3.3085339168490151</v>
      </c>
      <c r="T18" s="93">
        <f t="shared" si="1"/>
        <v>1.3260393873085339</v>
      </c>
      <c r="U18" s="47">
        <f t="shared" si="2"/>
        <v>0.25680272108843538</v>
      </c>
      <c r="V18" s="93">
        <f t="shared" si="3"/>
        <v>8.9212253829321657</v>
      </c>
      <c r="W18" s="93">
        <f t="shared" si="4"/>
        <v>3.0131291028446388</v>
      </c>
      <c r="X18" s="93">
        <f t="shared" si="5"/>
        <v>8.0940919037199119</v>
      </c>
      <c r="Y18" s="93">
        <f t="shared" si="6"/>
        <v>2.6862745098039214</v>
      </c>
      <c r="AA18" s="7" t="s">
        <v>9</v>
      </c>
      <c r="AB18" s="7" t="s">
        <v>9</v>
      </c>
      <c r="AC18" s="5" t="s">
        <v>103</v>
      </c>
      <c r="AD18" s="5" t="s">
        <v>104</v>
      </c>
    </row>
    <row r="19" spans="1:30" x14ac:dyDescent="0.25">
      <c r="A19" s="103" t="s">
        <v>92</v>
      </c>
      <c r="B19" s="7">
        <v>3</v>
      </c>
      <c r="C19" s="103" t="s">
        <v>235</v>
      </c>
      <c r="D19" s="79">
        <v>32</v>
      </c>
      <c r="E19" s="79">
        <v>10</v>
      </c>
      <c r="F19" s="79">
        <v>6</v>
      </c>
      <c r="G19" s="79">
        <v>0</v>
      </c>
      <c r="H19" s="79">
        <v>0</v>
      </c>
      <c r="I19" s="79">
        <v>0</v>
      </c>
      <c r="J19" s="88">
        <v>112</v>
      </c>
      <c r="K19" s="79">
        <v>123</v>
      </c>
      <c r="L19" s="79">
        <v>101</v>
      </c>
      <c r="M19" s="79">
        <v>88</v>
      </c>
      <c r="N19" s="79">
        <v>101</v>
      </c>
      <c r="O19" s="79">
        <v>116</v>
      </c>
      <c r="P19" s="79">
        <v>19</v>
      </c>
      <c r="Q19" s="79">
        <v>585</v>
      </c>
      <c r="R19" s="79">
        <v>453</v>
      </c>
      <c r="S19" s="93">
        <f t="shared" si="0"/>
        <v>7.0714285714285712</v>
      </c>
      <c r="T19" s="93">
        <f t="shared" si="1"/>
        <v>2</v>
      </c>
      <c r="U19" s="47">
        <f t="shared" si="2"/>
        <v>0.27152317880794702</v>
      </c>
      <c r="V19" s="93">
        <f t="shared" si="3"/>
        <v>9.883928571428573</v>
      </c>
      <c r="W19" s="93">
        <f t="shared" si="4"/>
        <v>8.1160714285714288</v>
      </c>
      <c r="X19" s="93">
        <f t="shared" si="5"/>
        <v>9.321428571428573</v>
      </c>
      <c r="Y19" s="93">
        <f t="shared" si="6"/>
        <v>1.1485148514851484</v>
      </c>
      <c r="AA19" s="7" t="s">
        <v>9</v>
      </c>
      <c r="AB19" s="7" t="s">
        <v>9</v>
      </c>
      <c r="AC19" s="5" t="s">
        <v>117</v>
      </c>
      <c r="AD19" s="5" t="s">
        <v>100</v>
      </c>
    </row>
    <row r="20" spans="1:30" x14ac:dyDescent="0.25">
      <c r="A20" s="103" t="s">
        <v>58</v>
      </c>
      <c r="B20" s="7">
        <v>4</v>
      </c>
      <c r="C20" s="103" t="s">
        <v>159</v>
      </c>
      <c r="D20" s="79">
        <v>30</v>
      </c>
      <c r="E20" s="79">
        <v>11</v>
      </c>
      <c r="F20" s="79">
        <v>6</v>
      </c>
      <c r="G20" s="79">
        <v>0</v>
      </c>
      <c r="H20" s="79">
        <v>3</v>
      </c>
      <c r="I20" s="79">
        <v>0</v>
      </c>
      <c r="J20" s="88">
        <v>142.33333333333329</v>
      </c>
      <c r="K20" s="79">
        <v>142</v>
      </c>
      <c r="L20" s="79">
        <v>77</v>
      </c>
      <c r="M20" s="79">
        <v>62</v>
      </c>
      <c r="N20" s="79">
        <v>75</v>
      </c>
      <c r="O20" s="79">
        <v>106</v>
      </c>
      <c r="P20" s="79">
        <v>9</v>
      </c>
      <c r="Q20" s="79">
        <v>644</v>
      </c>
      <c r="R20" s="79">
        <v>551</v>
      </c>
      <c r="S20" s="93">
        <f t="shared" si="0"/>
        <v>3.9203747072599544</v>
      </c>
      <c r="T20" s="93">
        <f t="shared" si="1"/>
        <v>1.5245901639344268</v>
      </c>
      <c r="U20" s="47">
        <f t="shared" si="2"/>
        <v>0.25771324863883849</v>
      </c>
      <c r="V20" s="93">
        <f t="shared" si="3"/>
        <v>8.978922716627638</v>
      </c>
      <c r="W20" s="93">
        <f t="shared" si="4"/>
        <v>4.7423887587822025</v>
      </c>
      <c r="X20" s="93">
        <f t="shared" si="5"/>
        <v>6.7025761124121805</v>
      </c>
      <c r="Y20" s="93">
        <f t="shared" si="6"/>
        <v>1.4133333333333333</v>
      </c>
      <c r="AA20" s="7" t="s">
        <v>9</v>
      </c>
      <c r="AB20" s="7" t="s">
        <v>9</v>
      </c>
      <c r="AC20" s="5" t="s">
        <v>115</v>
      </c>
      <c r="AD20" s="5" t="s">
        <v>116</v>
      </c>
    </row>
    <row r="21" spans="1:30" x14ac:dyDescent="0.25">
      <c r="A21" s="103" t="s">
        <v>326</v>
      </c>
      <c r="B21" s="7">
        <v>3</v>
      </c>
      <c r="C21" s="103" t="s">
        <v>356</v>
      </c>
      <c r="D21" s="79">
        <v>28</v>
      </c>
      <c r="E21" s="79">
        <v>7</v>
      </c>
      <c r="F21" s="79">
        <v>2</v>
      </c>
      <c r="G21" s="79">
        <v>1</v>
      </c>
      <c r="H21" s="79">
        <v>4</v>
      </c>
      <c r="I21" s="79">
        <v>2</v>
      </c>
      <c r="J21" s="88">
        <v>78.333333333333343</v>
      </c>
      <c r="K21" s="79">
        <v>88</v>
      </c>
      <c r="L21" s="79">
        <v>52</v>
      </c>
      <c r="M21" s="79">
        <v>41</v>
      </c>
      <c r="N21" s="79">
        <v>23</v>
      </c>
      <c r="O21" s="79">
        <v>60</v>
      </c>
      <c r="P21" s="79">
        <v>10</v>
      </c>
      <c r="Q21" s="79">
        <v>355</v>
      </c>
      <c r="R21" s="79">
        <v>317</v>
      </c>
      <c r="S21" s="93">
        <f t="shared" si="0"/>
        <v>4.7106382978723405</v>
      </c>
      <c r="T21" s="93">
        <f t="shared" si="1"/>
        <v>1.4170212765957446</v>
      </c>
      <c r="U21" s="47">
        <f t="shared" si="2"/>
        <v>0.27760252365930599</v>
      </c>
      <c r="V21" s="93">
        <f t="shared" si="3"/>
        <v>10.110638297872338</v>
      </c>
      <c r="W21" s="93">
        <f t="shared" si="4"/>
        <v>2.6425531914893616</v>
      </c>
      <c r="X21" s="93">
        <f t="shared" si="5"/>
        <v>6.8936170212765946</v>
      </c>
      <c r="Y21" s="93">
        <f t="shared" si="6"/>
        <v>2.6086956521739131</v>
      </c>
      <c r="AA21" s="7" t="s">
        <v>3</v>
      </c>
      <c r="AB21" s="7" t="s">
        <v>9</v>
      </c>
      <c r="AC21" s="5" t="s">
        <v>115</v>
      </c>
    </row>
    <row r="22" spans="1:30" x14ac:dyDescent="0.25">
      <c r="A22" s="103" t="s">
        <v>157</v>
      </c>
      <c r="B22" s="7">
        <v>5</v>
      </c>
      <c r="C22" s="103" t="s">
        <v>216</v>
      </c>
      <c r="D22" s="79">
        <v>22</v>
      </c>
      <c r="E22" s="79">
        <v>3</v>
      </c>
      <c r="F22" s="79">
        <v>6</v>
      </c>
      <c r="G22" s="79">
        <v>0</v>
      </c>
      <c r="H22" s="79">
        <v>0</v>
      </c>
      <c r="I22" s="79">
        <v>0</v>
      </c>
      <c r="J22" s="88">
        <v>64</v>
      </c>
      <c r="K22" s="79">
        <v>95</v>
      </c>
      <c r="L22" s="79">
        <v>68</v>
      </c>
      <c r="M22" s="79">
        <v>43</v>
      </c>
      <c r="N22" s="79">
        <v>42</v>
      </c>
      <c r="O22" s="79">
        <v>37</v>
      </c>
      <c r="P22" s="79">
        <v>9</v>
      </c>
      <c r="Q22" s="79">
        <v>344</v>
      </c>
      <c r="R22" s="79">
        <v>288</v>
      </c>
      <c r="S22" s="93">
        <f t="shared" si="0"/>
        <v>6.046875</v>
      </c>
      <c r="T22" s="93">
        <f t="shared" si="1"/>
        <v>2.140625</v>
      </c>
      <c r="U22" s="47">
        <f t="shared" si="2"/>
        <v>0.3298611111111111</v>
      </c>
      <c r="V22" s="93">
        <f t="shared" si="3"/>
        <v>13.359375</v>
      </c>
      <c r="W22" s="93">
        <f t="shared" si="4"/>
        <v>5.90625</v>
      </c>
      <c r="X22" s="93">
        <f t="shared" si="5"/>
        <v>5.203125</v>
      </c>
      <c r="Y22" s="93">
        <f t="shared" si="6"/>
        <v>0.88095238095238093</v>
      </c>
      <c r="AA22" s="7" t="s">
        <v>9</v>
      </c>
      <c r="AB22" s="7" t="s">
        <v>9</v>
      </c>
      <c r="AC22" s="5" t="s">
        <v>119</v>
      </c>
    </row>
    <row r="23" spans="1:30" x14ac:dyDescent="0.25">
      <c r="A23" s="103" t="s">
        <v>65</v>
      </c>
      <c r="B23" s="7">
        <v>3</v>
      </c>
      <c r="C23" s="103" t="s">
        <v>352</v>
      </c>
      <c r="D23" s="79">
        <v>21</v>
      </c>
      <c r="E23" s="79">
        <v>4</v>
      </c>
      <c r="F23" s="79">
        <v>4</v>
      </c>
      <c r="G23" s="79">
        <v>0</v>
      </c>
      <c r="H23" s="79">
        <v>0</v>
      </c>
      <c r="I23" s="79">
        <v>0</v>
      </c>
      <c r="J23" s="88">
        <v>75.666666666666657</v>
      </c>
      <c r="K23" s="79">
        <v>73</v>
      </c>
      <c r="L23" s="79">
        <v>64</v>
      </c>
      <c r="M23" s="79">
        <v>44</v>
      </c>
      <c r="N23" s="79">
        <v>48</v>
      </c>
      <c r="O23" s="79">
        <v>67</v>
      </c>
      <c r="P23" s="79">
        <v>12</v>
      </c>
      <c r="Q23" s="79">
        <v>372</v>
      </c>
      <c r="R23" s="79">
        <v>307</v>
      </c>
      <c r="S23" s="93">
        <f t="shared" si="0"/>
        <v>5.2334801762114544</v>
      </c>
      <c r="T23" s="93">
        <f t="shared" si="1"/>
        <v>1.5991189427312777</v>
      </c>
      <c r="U23" s="47">
        <f t="shared" si="2"/>
        <v>0.23778501628664495</v>
      </c>
      <c r="V23" s="93">
        <f t="shared" si="3"/>
        <v>8.682819383259913</v>
      </c>
      <c r="W23" s="93">
        <f t="shared" si="4"/>
        <v>5.7092511013215859</v>
      </c>
      <c r="X23" s="93">
        <f t="shared" si="5"/>
        <v>7.969162995594715</v>
      </c>
      <c r="Y23" s="93">
        <f t="shared" si="6"/>
        <v>1.3958333333333333</v>
      </c>
      <c r="AA23" s="7" t="s">
        <v>9</v>
      </c>
      <c r="AB23" s="7" t="s">
        <v>9</v>
      </c>
      <c r="AC23" s="5" t="s">
        <v>97</v>
      </c>
    </row>
    <row r="24" spans="1:30" x14ac:dyDescent="0.25">
      <c r="A24" s="103" t="s">
        <v>77</v>
      </c>
      <c r="B24" s="7">
        <v>4</v>
      </c>
      <c r="C24" s="103" t="s">
        <v>345</v>
      </c>
      <c r="D24" s="79">
        <v>19</v>
      </c>
      <c r="E24" s="79">
        <v>4</v>
      </c>
      <c r="F24" s="79">
        <v>0</v>
      </c>
      <c r="G24" s="79">
        <v>2</v>
      </c>
      <c r="H24" s="79">
        <v>0</v>
      </c>
      <c r="I24" s="79">
        <v>0</v>
      </c>
      <c r="J24" s="88">
        <v>36.333333333333336</v>
      </c>
      <c r="K24" s="79">
        <v>38</v>
      </c>
      <c r="L24" s="79">
        <v>23</v>
      </c>
      <c r="M24" s="79">
        <v>16</v>
      </c>
      <c r="N24" s="79">
        <v>23</v>
      </c>
      <c r="O24" s="79">
        <v>25</v>
      </c>
      <c r="P24" s="79">
        <v>9</v>
      </c>
      <c r="Q24" s="79">
        <v>177</v>
      </c>
      <c r="R24" s="79">
        <v>142</v>
      </c>
      <c r="S24" s="93">
        <f t="shared" si="0"/>
        <v>3.9633027522935778</v>
      </c>
      <c r="T24" s="93">
        <f t="shared" si="1"/>
        <v>1.6788990825688073</v>
      </c>
      <c r="U24" s="47">
        <f t="shared" si="2"/>
        <v>0.26760563380281688</v>
      </c>
      <c r="V24" s="93">
        <f t="shared" si="3"/>
        <v>9.4128440366972477</v>
      </c>
      <c r="W24" s="93">
        <f t="shared" si="4"/>
        <v>5.6972477064220186</v>
      </c>
      <c r="X24" s="93">
        <f t="shared" si="5"/>
        <v>6.1926605504587151</v>
      </c>
      <c r="Y24" s="93">
        <f t="shared" si="6"/>
        <v>1.0869565217391304</v>
      </c>
      <c r="AA24" s="7" t="s">
        <v>9</v>
      </c>
      <c r="AB24" s="7" t="s">
        <v>9</v>
      </c>
      <c r="AC24" s="5" t="s">
        <v>97</v>
      </c>
    </row>
    <row r="25" spans="1:30" x14ac:dyDescent="0.25">
      <c r="A25" s="103" t="s">
        <v>579</v>
      </c>
      <c r="B25" s="7">
        <v>3</v>
      </c>
      <c r="C25" s="103" t="s">
        <v>214</v>
      </c>
      <c r="D25" s="79">
        <v>18</v>
      </c>
      <c r="E25" s="79">
        <v>6</v>
      </c>
      <c r="F25" s="79">
        <v>4</v>
      </c>
      <c r="G25" s="79">
        <v>0</v>
      </c>
      <c r="H25" s="79">
        <v>2</v>
      </c>
      <c r="I25" s="79">
        <v>2</v>
      </c>
      <c r="J25" s="88">
        <v>74.666666666666671</v>
      </c>
      <c r="K25" s="79">
        <v>86</v>
      </c>
      <c r="L25" s="79">
        <v>58</v>
      </c>
      <c r="M25" s="79">
        <v>37</v>
      </c>
      <c r="N25" s="79">
        <v>49</v>
      </c>
      <c r="O25" s="79">
        <v>62</v>
      </c>
      <c r="P25" s="79">
        <v>7</v>
      </c>
      <c r="Q25" s="79">
        <v>367</v>
      </c>
      <c r="R25" s="79">
        <v>304</v>
      </c>
      <c r="S25" s="93">
        <f t="shared" si="0"/>
        <v>4.4598214285714279</v>
      </c>
      <c r="T25" s="93">
        <f t="shared" si="1"/>
        <v>1.8080357142857142</v>
      </c>
      <c r="U25" s="47">
        <f t="shared" si="2"/>
        <v>0.28289473684210525</v>
      </c>
      <c r="V25" s="93">
        <f t="shared" si="3"/>
        <v>10.366071428571427</v>
      </c>
      <c r="W25" s="93">
        <f t="shared" si="4"/>
        <v>5.90625</v>
      </c>
      <c r="X25" s="93">
        <f t="shared" si="5"/>
        <v>7.4732142857142847</v>
      </c>
      <c r="Y25" s="93">
        <f t="shared" si="6"/>
        <v>1.2653061224489797</v>
      </c>
      <c r="AA25" s="7" t="s">
        <v>9</v>
      </c>
      <c r="AB25" s="7" t="s">
        <v>9</v>
      </c>
      <c r="AC25" s="5" t="s">
        <v>122</v>
      </c>
    </row>
    <row r="26" spans="1:30" x14ac:dyDescent="0.25">
      <c r="A26" s="103" t="s">
        <v>48</v>
      </c>
      <c r="B26" s="7">
        <v>2</v>
      </c>
      <c r="C26" s="103" t="s">
        <v>358</v>
      </c>
      <c r="D26" s="79">
        <v>17</v>
      </c>
      <c r="E26" s="79">
        <v>3</v>
      </c>
      <c r="F26" s="79">
        <v>1</v>
      </c>
      <c r="G26" s="79">
        <v>1</v>
      </c>
      <c r="H26" s="79">
        <v>1</v>
      </c>
      <c r="I26" s="79">
        <v>1</v>
      </c>
      <c r="J26" s="88">
        <v>46.666666666666998</v>
      </c>
      <c r="K26" s="79">
        <v>46</v>
      </c>
      <c r="L26" s="79">
        <v>26</v>
      </c>
      <c r="M26" s="79">
        <v>20</v>
      </c>
      <c r="N26" s="79">
        <v>26</v>
      </c>
      <c r="O26" s="79">
        <v>43</v>
      </c>
      <c r="P26" s="79">
        <v>3</v>
      </c>
      <c r="Q26" s="79">
        <v>218</v>
      </c>
      <c r="R26" s="79">
        <v>184</v>
      </c>
      <c r="S26" s="93">
        <f t="shared" si="0"/>
        <v>3.8571428571428301</v>
      </c>
      <c r="T26" s="93">
        <f t="shared" si="1"/>
        <v>1.5428571428571318</v>
      </c>
      <c r="U26" s="47">
        <f t="shared" si="2"/>
        <v>0.25</v>
      </c>
      <c r="V26" s="93">
        <f t="shared" si="3"/>
        <v>8.8714285714285079</v>
      </c>
      <c r="W26" s="93">
        <f t="shared" si="4"/>
        <v>5.0142857142856787</v>
      </c>
      <c r="X26" s="93">
        <f t="shared" si="5"/>
        <v>8.2928571428570841</v>
      </c>
      <c r="Y26" s="93">
        <f t="shared" si="6"/>
        <v>1.6538461538461537</v>
      </c>
      <c r="AA26" s="7" t="s">
        <v>9</v>
      </c>
      <c r="AB26" s="7" t="s">
        <v>9</v>
      </c>
      <c r="AC26" s="5" t="s">
        <v>122</v>
      </c>
      <c r="AD26" s="5" t="s">
        <v>123</v>
      </c>
    </row>
    <row r="27" spans="1:30" x14ac:dyDescent="0.25">
      <c r="A27" s="103" t="s">
        <v>151</v>
      </c>
      <c r="B27" s="7">
        <v>8</v>
      </c>
      <c r="C27" s="103" t="s">
        <v>141</v>
      </c>
      <c r="D27" s="79">
        <v>15</v>
      </c>
      <c r="E27" s="79">
        <v>1</v>
      </c>
      <c r="F27" s="79">
        <v>1</v>
      </c>
      <c r="G27" s="79">
        <v>0</v>
      </c>
      <c r="H27" s="79">
        <v>0</v>
      </c>
      <c r="I27" s="79">
        <v>0</v>
      </c>
      <c r="J27" s="88">
        <v>27.666666666666668</v>
      </c>
      <c r="K27" s="79">
        <v>32</v>
      </c>
      <c r="L27" s="79">
        <v>24</v>
      </c>
      <c r="M27" s="79">
        <v>18</v>
      </c>
      <c r="N27" s="79">
        <v>15</v>
      </c>
      <c r="O27" s="79">
        <v>17</v>
      </c>
      <c r="P27" s="79">
        <v>3</v>
      </c>
      <c r="Q27" s="79">
        <v>141</v>
      </c>
      <c r="R27" s="79">
        <v>119</v>
      </c>
      <c r="S27" s="93">
        <f t="shared" si="0"/>
        <v>5.8554216867469879</v>
      </c>
      <c r="T27" s="93">
        <f t="shared" si="1"/>
        <v>1.6987951807228916</v>
      </c>
      <c r="U27" s="47">
        <f t="shared" si="2"/>
        <v>0.26890756302521007</v>
      </c>
      <c r="V27" s="93">
        <f t="shared" si="3"/>
        <v>10.409638554216867</v>
      </c>
      <c r="W27" s="93">
        <f t="shared" si="4"/>
        <v>4.879518072289156</v>
      </c>
      <c r="X27" s="93">
        <f t="shared" si="5"/>
        <v>5.5301204819277103</v>
      </c>
      <c r="Y27" s="93">
        <f t="shared" si="6"/>
        <v>1.1333333333333333</v>
      </c>
      <c r="AA27" s="7" t="s">
        <v>9</v>
      </c>
      <c r="AB27" s="7" t="s">
        <v>9</v>
      </c>
      <c r="AC27" s="5" t="s">
        <v>103</v>
      </c>
    </row>
    <row r="28" spans="1:30" x14ac:dyDescent="0.25">
      <c r="A28" s="103" t="s">
        <v>53</v>
      </c>
      <c r="B28" s="7">
        <v>3</v>
      </c>
      <c r="C28" s="103" t="s">
        <v>351</v>
      </c>
      <c r="D28" s="79">
        <v>14</v>
      </c>
      <c r="E28" s="79">
        <v>2</v>
      </c>
      <c r="F28" s="79">
        <v>1</v>
      </c>
      <c r="G28" s="79">
        <v>2</v>
      </c>
      <c r="H28" s="79">
        <v>0</v>
      </c>
      <c r="I28" s="79">
        <v>0</v>
      </c>
      <c r="J28" s="88">
        <v>30.999999999999332</v>
      </c>
      <c r="K28" s="79">
        <v>32</v>
      </c>
      <c r="L28" s="79">
        <v>24</v>
      </c>
      <c r="M28" s="79">
        <v>13</v>
      </c>
      <c r="N28" s="79">
        <v>17</v>
      </c>
      <c r="O28" s="79">
        <v>23</v>
      </c>
      <c r="P28" s="79">
        <v>3</v>
      </c>
      <c r="Q28" s="79">
        <v>146</v>
      </c>
      <c r="R28" s="79">
        <v>122</v>
      </c>
      <c r="S28" s="93">
        <f t="shared" si="0"/>
        <v>3.7741935483871778</v>
      </c>
      <c r="T28" s="93">
        <f t="shared" si="1"/>
        <v>1.5806451612903567</v>
      </c>
      <c r="U28" s="47">
        <f t="shared" si="2"/>
        <v>0.26229508196721313</v>
      </c>
      <c r="V28" s="93">
        <f t="shared" si="3"/>
        <v>9.2903225806453609</v>
      </c>
      <c r="W28" s="93">
        <f t="shared" si="4"/>
        <v>4.9354838709678486</v>
      </c>
      <c r="X28" s="93">
        <f t="shared" si="5"/>
        <v>6.6774193548388538</v>
      </c>
      <c r="Y28" s="93">
        <f t="shared" si="6"/>
        <v>1.3529411764705883</v>
      </c>
      <c r="AA28" s="7" t="s">
        <v>9</v>
      </c>
      <c r="AB28" s="7" t="s">
        <v>9</v>
      </c>
      <c r="AC28" s="103" t="s">
        <v>115</v>
      </c>
      <c r="AD28" s="103" t="s">
        <v>120</v>
      </c>
    </row>
    <row r="29" spans="1:30" x14ac:dyDescent="0.25">
      <c r="A29" s="103" t="s">
        <v>147</v>
      </c>
      <c r="B29" s="7">
        <v>4</v>
      </c>
      <c r="C29" s="103" t="s">
        <v>138</v>
      </c>
      <c r="D29" s="79">
        <v>14</v>
      </c>
      <c r="E29" s="79">
        <v>2</v>
      </c>
      <c r="F29" s="79">
        <v>5</v>
      </c>
      <c r="G29" s="79">
        <v>0</v>
      </c>
      <c r="H29" s="79">
        <v>1</v>
      </c>
      <c r="I29" s="79">
        <v>1</v>
      </c>
      <c r="J29" s="88">
        <v>44.666666666666671</v>
      </c>
      <c r="K29" s="79">
        <v>74</v>
      </c>
      <c r="L29" s="79">
        <v>53</v>
      </c>
      <c r="M29" s="79">
        <v>47</v>
      </c>
      <c r="N29" s="79">
        <v>34</v>
      </c>
      <c r="O29" s="79">
        <v>25</v>
      </c>
      <c r="P29" s="79">
        <v>4</v>
      </c>
      <c r="Q29" s="79">
        <v>251</v>
      </c>
      <c r="R29" s="79">
        <v>207</v>
      </c>
      <c r="S29" s="93">
        <f t="shared" si="0"/>
        <v>9.470149253731341</v>
      </c>
      <c r="T29" s="93">
        <f t="shared" si="1"/>
        <v>2.4179104477611939</v>
      </c>
      <c r="U29" s="47">
        <f t="shared" si="2"/>
        <v>0.35748792270531399</v>
      </c>
      <c r="V29" s="93">
        <f t="shared" si="3"/>
        <v>14.910447761194028</v>
      </c>
      <c r="W29" s="93">
        <f t="shared" si="4"/>
        <v>6.8507462686567155</v>
      </c>
      <c r="X29" s="93">
        <f t="shared" si="5"/>
        <v>5.0373134328358207</v>
      </c>
      <c r="Y29" s="93">
        <f t="shared" si="6"/>
        <v>0.73529411764705888</v>
      </c>
      <c r="AA29" s="7" t="s">
        <v>9</v>
      </c>
      <c r="AB29" s="7" t="s">
        <v>9</v>
      </c>
      <c r="AC29" s="5" t="s">
        <v>97</v>
      </c>
    </row>
    <row r="30" spans="1:30" x14ac:dyDescent="0.25">
      <c r="A30" s="103">
        <v>2008</v>
      </c>
      <c r="B30" s="7">
        <v>1</v>
      </c>
      <c r="C30" s="103" t="s">
        <v>437</v>
      </c>
      <c r="D30" s="79">
        <v>13</v>
      </c>
      <c r="E30" s="79">
        <v>5</v>
      </c>
      <c r="F30" s="79">
        <v>1</v>
      </c>
      <c r="G30" s="79">
        <v>4</v>
      </c>
      <c r="H30" s="79">
        <v>0</v>
      </c>
      <c r="I30" s="79">
        <v>0</v>
      </c>
      <c r="J30" s="88">
        <v>44.666666666666664</v>
      </c>
      <c r="K30" s="79">
        <v>34</v>
      </c>
      <c r="L30" s="79">
        <v>16</v>
      </c>
      <c r="M30" s="79">
        <v>12</v>
      </c>
      <c r="N30" s="79">
        <v>22</v>
      </c>
      <c r="O30" s="79">
        <v>41</v>
      </c>
      <c r="P30" s="79">
        <v>1</v>
      </c>
      <c r="Q30" s="79">
        <v>195</v>
      </c>
      <c r="R30" s="79">
        <v>171</v>
      </c>
      <c r="S30" s="93">
        <f t="shared" si="0"/>
        <v>2.4179104477611939</v>
      </c>
      <c r="T30" s="93">
        <f t="shared" si="1"/>
        <v>1.2537313432835822</v>
      </c>
      <c r="U30" s="47">
        <f t="shared" si="2"/>
        <v>0.19883040935672514</v>
      </c>
      <c r="V30" s="93">
        <f t="shared" si="3"/>
        <v>6.8507462686567173</v>
      </c>
      <c r="W30" s="93">
        <f t="shared" si="4"/>
        <v>4.432835820895523</v>
      </c>
      <c r="X30" s="93">
        <f t="shared" si="5"/>
        <v>8.2611940298507474</v>
      </c>
      <c r="Y30" s="93">
        <f t="shared" si="6"/>
        <v>1.8636363636363635</v>
      </c>
      <c r="AA30" s="7" t="s">
        <v>3</v>
      </c>
      <c r="AB30" s="7" t="s">
        <v>3</v>
      </c>
      <c r="AC30" s="5" t="s">
        <v>479</v>
      </c>
      <c r="AD30" s="5" t="s">
        <v>100</v>
      </c>
    </row>
    <row r="31" spans="1:30" x14ac:dyDescent="0.25">
      <c r="A31" s="103" t="s">
        <v>576</v>
      </c>
      <c r="B31" s="7">
        <v>3</v>
      </c>
      <c r="C31" s="103" t="s">
        <v>382</v>
      </c>
      <c r="D31" s="79">
        <v>12</v>
      </c>
      <c r="E31" s="79">
        <v>1</v>
      </c>
      <c r="F31" s="79">
        <v>1</v>
      </c>
      <c r="G31" s="79">
        <v>0</v>
      </c>
      <c r="H31" s="79">
        <v>0</v>
      </c>
      <c r="I31" s="79">
        <v>0</v>
      </c>
      <c r="J31" s="88">
        <v>22</v>
      </c>
      <c r="K31" s="79">
        <v>32</v>
      </c>
      <c r="L31" s="79">
        <v>26</v>
      </c>
      <c r="M31" s="79">
        <v>15</v>
      </c>
      <c r="N31" s="79">
        <v>11</v>
      </c>
      <c r="O31" s="79">
        <v>23</v>
      </c>
      <c r="P31" s="79">
        <v>2</v>
      </c>
      <c r="Q31" s="79">
        <v>117</v>
      </c>
      <c r="R31" s="79">
        <v>104</v>
      </c>
      <c r="S31" s="93">
        <f t="shared" si="0"/>
        <v>6.1363636363636358</v>
      </c>
      <c r="T31" s="93">
        <f t="shared" si="1"/>
        <v>1.9545454545454546</v>
      </c>
      <c r="U31" s="47">
        <f t="shared" si="2"/>
        <v>0.30769230769230771</v>
      </c>
      <c r="V31" s="93">
        <f t="shared" si="3"/>
        <v>13.090909090909092</v>
      </c>
      <c r="W31" s="93">
        <f t="shared" si="4"/>
        <v>4.5</v>
      </c>
      <c r="X31" s="93">
        <f t="shared" si="5"/>
        <v>9.4090909090909083</v>
      </c>
      <c r="Y31" s="93">
        <f t="shared" si="6"/>
        <v>2.0909090909090908</v>
      </c>
      <c r="AA31" s="7" t="s">
        <v>9</v>
      </c>
      <c r="AB31" s="7" t="s">
        <v>9</v>
      </c>
      <c r="AC31" s="5" t="s">
        <v>117</v>
      </c>
      <c r="AD31" s="5" t="s">
        <v>519</v>
      </c>
    </row>
    <row r="32" spans="1:30" x14ac:dyDescent="0.25">
      <c r="A32" s="103" t="s">
        <v>320</v>
      </c>
      <c r="B32" s="7">
        <v>2</v>
      </c>
      <c r="C32" s="103" t="s">
        <v>379</v>
      </c>
      <c r="D32" s="79">
        <v>12</v>
      </c>
      <c r="E32" s="79">
        <v>1</v>
      </c>
      <c r="F32" s="79">
        <v>1</v>
      </c>
      <c r="G32" s="79">
        <v>1</v>
      </c>
      <c r="H32" s="79">
        <v>0</v>
      </c>
      <c r="I32" s="79">
        <v>0</v>
      </c>
      <c r="J32" s="88">
        <v>34.333333333333329</v>
      </c>
      <c r="K32" s="79">
        <v>40</v>
      </c>
      <c r="L32" s="79">
        <v>32</v>
      </c>
      <c r="M32" s="79">
        <v>28</v>
      </c>
      <c r="N32" s="79">
        <v>24</v>
      </c>
      <c r="O32" s="79">
        <v>29</v>
      </c>
      <c r="P32" s="79">
        <v>9</v>
      </c>
      <c r="Q32" s="79">
        <v>175</v>
      </c>
      <c r="R32" s="79">
        <v>138</v>
      </c>
      <c r="S32" s="93">
        <f t="shared" si="0"/>
        <v>7.3398058252427187</v>
      </c>
      <c r="T32" s="93">
        <f t="shared" si="1"/>
        <v>1.8640776699029129</v>
      </c>
      <c r="U32" s="47">
        <f t="shared" si="2"/>
        <v>0.28985507246376813</v>
      </c>
      <c r="V32" s="93">
        <f t="shared" si="3"/>
        <v>10.485436893203884</v>
      </c>
      <c r="W32" s="93">
        <f t="shared" si="4"/>
        <v>6.2912621359223309</v>
      </c>
      <c r="X32" s="93">
        <f t="shared" si="5"/>
        <v>7.6019417475728162</v>
      </c>
      <c r="Y32" s="93">
        <f t="shared" si="6"/>
        <v>1.2083333333333333</v>
      </c>
      <c r="AA32" s="7" t="s">
        <v>9</v>
      </c>
      <c r="AB32" s="7" t="s">
        <v>9</v>
      </c>
      <c r="AC32" s="5" t="s">
        <v>517</v>
      </c>
      <c r="AD32" s="5" t="s">
        <v>516</v>
      </c>
    </row>
    <row r="33" spans="1:30" x14ac:dyDescent="0.25">
      <c r="A33" s="103" t="s">
        <v>90</v>
      </c>
      <c r="B33" s="7">
        <v>2</v>
      </c>
      <c r="C33" s="103" t="s">
        <v>377</v>
      </c>
      <c r="D33" s="79">
        <v>11</v>
      </c>
      <c r="E33" s="79">
        <v>1</v>
      </c>
      <c r="F33" s="79">
        <v>0</v>
      </c>
      <c r="G33" s="79">
        <v>1</v>
      </c>
      <c r="H33" s="79">
        <v>0</v>
      </c>
      <c r="I33" s="79">
        <v>0</v>
      </c>
      <c r="J33" s="88">
        <v>18.666666666666668</v>
      </c>
      <c r="K33" s="79">
        <v>10</v>
      </c>
      <c r="L33" s="79">
        <v>17</v>
      </c>
      <c r="M33" s="79">
        <v>16</v>
      </c>
      <c r="N33" s="79">
        <v>30</v>
      </c>
      <c r="O33" s="79">
        <v>29</v>
      </c>
      <c r="P33" s="79">
        <v>9</v>
      </c>
      <c r="Q33" s="79">
        <v>99</v>
      </c>
      <c r="R33" s="79">
        <v>60</v>
      </c>
      <c r="S33" s="93">
        <f t="shared" si="0"/>
        <v>7.7142857142857135</v>
      </c>
      <c r="T33" s="93">
        <f t="shared" si="1"/>
        <v>2.1428571428571428</v>
      </c>
      <c r="U33" s="47">
        <f t="shared" si="2"/>
        <v>0.16666666666666666</v>
      </c>
      <c r="V33" s="93">
        <f t="shared" si="3"/>
        <v>4.8214285714285712</v>
      </c>
      <c r="W33" s="93">
        <f t="shared" si="4"/>
        <v>14.464285714285714</v>
      </c>
      <c r="X33" s="93">
        <f t="shared" si="5"/>
        <v>13.982142857142856</v>
      </c>
      <c r="Y33" s="93">
        <f t="shared" si="6"/>
        <v>0.96666666666666667</v>
      </c>
      <c r="AA33" s="7" t="s">
        <v>9</v>
      </c>
      <c r="AB33" s="7" t="s">
        <v>9</v>
      </c>
      <c r="AC33" s="5" t="s">
        <v>506</v>
      </c>
    </row>
    <row r="34" spans="1:30" x14ac:dyDescent="0.25">
      <c r="A34" s="103" t="s">
        <v>45</v>
      </c>
      <c r="B34" s="7">
        <v>2</v>
      </c>
      <c r="C34" s="103" t="s">
        <v>365</v>
      </c>
      <c r="D34" s="79">
        <v>11</v>
      </c>
      <c r="E34" s="79">
        <v>1</v>
      </c>
      <c r="F34" s="79">
        <v>4</v>
      </c>
      <c r="G34" s="79">
        <v>2</v>
      </c>
      <c r="H34" s="79">
        <v>0</v>
      </c>
      <c r="I34" s="79">
        <v>0</v>
      </c>
      <c r="J34" s="88">
        <v>34.333333333333329</v>
      </c>
      <c r="K34" s="79">
        <v>28</v>
      </c>
      <c r="L34" s="79">
        <v>17</v>
      </c>
      <c r="M34" s="79">
        <v>10</v>
      </c>
      <c r="N34" s="79">
        <v>20</v>
      </c>
      <c r="O34" s="79">
        <v>39</v>
      </c>
      <c r="P34" s="79">
        <v>1</v>
      </c>
      <c r="Q34" s="79">
        <v>153</v>
      </c>
      <c r="R34" s="79">
        <v>130</v>
      </c>
      <c r="S34" s="93">
        <f t="shared" si="0"/>
        <v>2.621359223300971</v>
      </c>
      <c r="T34" s="93">
        <f t="shared" si="1"/>
        <v>1.3980582524271847</v>
      </c>
      <c r="U34" s="47">
        <f t="shared" si="2"/>
        <v>0.2153846153846154</v>
      </c>
      <c r="V34" s="93">
        <f t="shared" si="3"/>
        <v>7.3398058252427187</v>
      </c>
      <c r="W34" s="93">
        <f t="shared" si="4"/>
        <v>5.2427184466019421</v>
      </c>
      <c r="X34" s="93">
        <f t="shared" si="5"/>
        <v>10.223300970873789</v>
      </c>
      <c r="Y34" s="93">
        <f t="shared" si="6"/>
        <v>1.95</v>
      </c>
      <c r="AA34" s="7" t="s">
        <v>9</v>
      </c>
      <c r="AB34" s="7" t="s">
        <v>9</v>
      </c>
      <c r="AC34" s="5" t="s">
        <v>115</v>
      </c>
    </row>
    <row r="35" spans="1:30" x14ac:dyDescent="0.25">
      <c r="A35" s="103">
        <v>2023</v>
      </c>
      <c r="B35" s="7">
        <v>1</v>
      </c>
      <c r="C35" s="5" t="s">
        <v>536</v>
      </c>
      <c r="D35" s="79">
        <v>11</v>
      </c>
      <c r="E35" s="79">
        <v>6</v>
      </c>
      <c r="F35" s="79">
        <v>2</v>
      </c>
      <c r="G35" s="79">
        <v>1</v>
      </c>
      <c r="H35" s="79">
        <v>4</v>
      </c>
      <c r="I35" s="79">
        <v>0</v>
      </c>
      <c r="J35" s="88">
        <v>50</v>
      </c>
      <c r="K35" s="79">
        <v>64</v>
      </c>
      <c r="L35" s="79">
        <v>41</v>
      </c>
      <c r="M35" s="79">
        <v>33</v>
      </c>
      <c r="N35" s="79">
        <v>22</v>
      </c>
      <c r="O35" s="79">
        <v>29</v>
      </c>
      <c r="P35" s="79">
        <v>9</v>
      </c>
      <c r="Q35" s="79">
        <v>242</v>
      </c>
      <c r="R35" s="79">
        <v>209</v>
      </c>
      <c r="S35" s="93">
        <f t="shared" si="0"/>
        <v>5.94</v>
      </c>
      <c r="T35" s="93">
        <f t="shared" si="1"/>
        <v>1.72</v>
      </c>
      <c r="U35" s="47">
        <f t="shared" si="2"/>
        <v>0.30622009569377989</v>
      </c>
      <c r="V35" s="93">
        <f t="shared" si="3"/>
        <v>11.52</v>
      </c>
      <c r="W35" s="93">
        <f t="shared" si="4"/>
        <v>3.96</v>
      </c>
      <c r="X35" s="93">
        <f t="shared" si="5"/>
        <v>5.22</v>
      </c>
      <c r="Y35" s="93">
        <f t="shared" si="6"/>
        <v>1.3181818181818181</v>
      </c>
      <c r="AA35" s="7" t="s">
        <v>9</v>
      </c>
      <c r="AB35" s="7" t="s">
        <v>9</v>
      </c>
      <c r="AC35" s="5" t="s">
        <v>558</v>
      </c>
      <c r="AD35" s="5" t="s">
        <v>559</v>
      </c>
    </row>
    <row r="36" spans="1:30" x14ac:dyDescent="0.25">
      <c r="A36" s="103" t="s">
        <v>576</v>
      </c>
      <c r="B36" s="7">
        <v>3</v>
      </c>
      <c r="C36" s="103" t="s">
        <v>381</v>
      </c>
      <c r="D36" s="79">
        <v>10</v>
      </c>
      <c r="E36" s="79">
        <v>4</v>
      </c>
      <c r="F36" s="79">
        <v>2</v>
      </c>
      <c r="G36" s="79">
        <v>1</v>
      </c>
      <c r="H36" s="79">
        <v>1</v>
      </c>
      <c r="I36" s="79">
        <v>1</v>
      </c>
      <c r="J36" s="88">
        <v>33</v>
      </c>
      <c r="K36" s="79">
        <v>37</v>
      </c>
      <c r="L36" s="79">
        <v>25</v>
      </c>
      <c r="M36" s="79">
        <v>5</v>
      </c>
      <c r="N36" s="79">
        <v>7</v>
      </c>
      <c r="O36" s="79">
        <v>25</v>
      </c>
      <c r="P36" s="79">
        <v>3</v>
      </c>
      <c r="Q36" s="79">
        <v>157</v>
      </c>
      <c r="R36" s="79">
        <v>147</v>
      </c>
      <c r="S36" s="93">
        <f t="shared" si="0"/>
        <v>1.3636363636363638</v>
      </c>
      <c r="T36" s="93">
        <f t="shared" si="1"/>
        <v>1.3333333333333333</v>
      </c>
      <c r="U36" s="47">
        <f t="shared" si="2"/>
        <v>0.25170068027210885</v>
      </c>
      <c r="V36" s="93">
        <f t="shared" si="3"/>
        <v>10.09090909090909</v>
      </c>
      <c r="W36" s="93">
        <f t="shared" si="4"/>
        <v>1.9090909090909092</v>
      </c>
      <c r="X36" s="93">
        <f t="shared" si="5"/>
        <v>6.8181818181818183</v>
      </c>
      <c r="Y36" s="93">
        <f t="shared" si="6"/>
        <v>3.5714285714285716</v>
      </c>
      <c r="AA36" s="7" t="s">
        <v>9</v>
      </c>
      <c r="AB36" s="7" t="s">
        <v>9</v>
      </c>
      <c r="AC36" s="5" t="s">
        <v>107</v>
      </c>
    </row>
    <row r="37" spans="1:30" x14ac:dyDescent="0.25">
      <c r="A37" s="103" t="s">
        <v>86</v>
      </c>
      <c r="B37" s="7">
        <v>3</v>
      </c>
      <c r="C37" s="103" t="s">
        <v>195</v>
      </c>
      <c r="D37" s="79">
        <v>10</v>
      </c>
      <c r="E37" s="79">
        <v>5</v>
      </c>
      <c r="F37" s="79">
        <v>4</v>
      </c>
      <c r="G37" s="79">
        <v>1</v>
      </c>
      <c r="H37" s="79">
        <v>4</v>
      </c>
      <c r="I37" s="79">
        <v>0</v>
      </c>
      <c r="J37" s="88">
        <v>56</v>
      </c>
      <c r="K37" s="79">
        <v>58</v>
      </c>
      <c r="L37" s="79">
        <v>37</v>
      </c>
      <c r="M37" s="79">
        <v>20</v>
      </c>
      <c r="N37" s="79">
        <v>31</v>
      </c>
      <c r="O37" s="79">
        <v>39</v>
      </c>
      <c r="P37" s="79">
        <v>5</v>
      </c>
      <c r="Q37" s="79">
        <v>268</v>
      </c>
      <c r="R37" s="79">
        <v>230</v>
      </c>
      <c r="S37" s="93">
        <f t="shared" si="0"/>
        <v>3.2142857142857144</v>
      </c>
      <c r="T37" s="93">
        <f t="shared" si="1"/>
        <v>1.5892857142857142</v>
      </c>
      <c r="U37" s="47">
        <f t="shared" si="2"/>
        <v>0.25217391304347825</v>
      </c>
      <c r="V37" s="93">
        <f t="shared" si="3"/>
        <v>9.321428571428573</v>
      </c>
      <c r="W37" s="93">
        <f t="shared" si="4"/>
        <v>4.9821428571428577</v>
      </c>
      <c r="X37" s="93">
        <f t="shared" si="5"/>
        <v>6.2678571428571423</v>
      </c>
      <c r="Y37" s="93">
        <f t="shared" si="6"/>
        <v>1.2580645161290323</v>
      </c>
      <c r="AA37" s="7" t="s">
        <v>9</v>
      </c>
      <c r="AB37" s="7" t="s">
        <v>9</v>
      </c>
      <c r="AC37" s="5" t="s">
        <v>121</v>
      </c>
      <c r="AD37" s="5" t="s">
        <v>98</v>
      </c>
    </row>
    <row r="38" spans="1:30" x14ac:dyDescent="0.25">
      <c r="A38" s="103" t="s">
        <v>146</v>
      </c>
      <c r="B38" s="7">
        <v>2</v>
      </c>
      <c r="C38" s="103" t="s">
        <v>134</v>
      </c>
      <c r="D38" s="79">
        <v>10</v>
      </c>
      <c r="E38" s="79">
        <v>1</v>
      </c>
      <c r="F38" s="79">
        <v>6</v>
      </c>
      <c r="G38" s="79">
        <v>1</v>
      </c>
      <c r="H38" s="79">
        <v>1</v>
      </c>
      <c r="I38" s="79">
        <v>0</v>
      </c>
      <c r="J38" s="88">
        <v>46.666666666666664</v>
      </c>
      <c r="K38" s="79">
        <v>59</v>
      </c>
      <c r="L38" s="79">
        <v>68</v>
      </c>
      <c r="M38" s="79">
        <v>41</v>
      </c>
      <c r="N38" s="79">
        <v>53</v>
      </c>
      <c r="O38" s="79">
        <v>34</v>
      </c>
      <c r="P38" s="79">
        <v>0</v>
      </c>
      <c r="Q38" s="79">
        <v>261</v>
      </c>
      <c r="R38" s="79">
        <v>203</v>
      </c>
      <c r="S38" s="93">
        <f t="shared" si="0"/>
        <v>7.9071428571428584</v>
      </c>
      <c r="T38" s="93">
        <f t="shared" si="1"/>
        <v>2.4</v>
      </c>
      <c r="U38" s="47">
        <f t="shared" si="2"/>
        <v>0.29064039408866993</v>
      </c>
      <c r="V38" s="93">
        <f t="shared" si="3"/>
        <v>11.37857142857143</v>
      </c>
      <c r="W38" s="93">
        <f t="shared" si="4"/>
        <v>10.221428571428572</v>
      </c>
      <c r="X38" s="93">
        <f t="shared" si="5"/>
        <v>6.5571428571428578</v>
      </c>
      <c r="Y38" s="93">
        <f t="shared" si="6"/>
        <v>0.64150943396226412</v>
      </c>
      <c r="AA38" s="7" t="s">
        <v>9</v>
      </c>
      <c r="AB38" s="7" t="s">
        <v>9</v>
      </c>
      <c r="AC38" s="5" t="s">
        <v>103</v>
      </c>
    </row>
    <row r="39" spans="1:30" x14ac:dyDescent="0.25">
      <c r="A39" s="103">
        <v>2013</v>
      </c>
      <c r="B39" s="7">
        <v>1</v>
      </c>
      <c r="C39" s="103" t="s">
        <v>421</v>
      </c>
      <c r="D39" s="79">
        <v>10</v>
      </c>
      <c r="E39" s="79">
        <v>3</v>
      </c>
      <c r="F39" s="79">
        <v>1</v>
      </c>
      <c r="G39" s="79">
        <v>2</v>
      </c>
      <c r="H39" s="79">
        <v>1</v>
      </c>
      <c r="I39" s="79">
        <v>0</v>
      </c>
      <c r="J39" s="88">
        <v>29</v>
      </c>
      <c r="K39" s="79">
        <v>34</v>
      </c>
      <c r="L39" s="79">
        <v>9</v>
      </c>
      <c r="M39" s="79">
        <v>6</v>
      </c>
      <c r="N39" s="79">
        <v>9</v>
      </c>
      <c r="O39" s="79">
        <v>27</v>
      </c>
      <c r="P39" s="79">
        <v>1</v>
      </c>
      <c r="Q39" s="79">
        <v>135</v>
      </c>
      <c r="R39" s="79">
        <v>122</v>
      </c>
      <c r="S39" s="93">
        <f t="shared" si="0"/>
        <v>1.8620689655172413</v>
      </c>
      <c r="T39" s="93">
        <f t="shared" si="1"/>
        <v>1.4827586206896552</v>
      </c>
      <c r="U39" s="47">
        <f t="shared" si="2"/>
        <v>0.27868852459016391</v>
      </c>
      <c r="V39" s="93">
        <f t="shared" si="3"/>
        <v>10.551724137931034</v>
      </c>
      <c r="W39" s="93">
        <f t="shared" si="4"/>
        <v>2.7931034482758621</v>
      </c>
      <c r="X39" s="93">
        <f t="shared" si="5"/>
        <v>8.3793103448275854</v>
      </c>
      <c r="Y39" s="93">
        <f t="shared" si="6"/>
        <v>3</v>
      </c>
      <c r="AA39" s="7" t="s">
        <v>9</v>
      </c>
      <c r="AB39" s="7" t="s">
        <v>9</v>
      </c>
      <c r="AC39" s="5" t="s">
        <v>489</v>
      </c>
      <c r="AD39" s="5" t="s">
        <v>490</v>
      </c>
    </row>
    <row r="40" spans="1:30" x14ac:dyDescent="0.25">
      <c r="A40" s="103">
        <v>2005</v>
      </c>
      <c r="B40" s="7">
        <v>1</v>
      </c>
      <c r="C40" s="103" t="s">
        <v>448</v>
      </c>
      <c r="D40" s="79">
        <v>10</v>
      </c>
      <c r="E40" s="79">
        <v>5</v>
      </c>
      <c r="F40" s="79">
        <v>1</v>
      </c>
      <c r="G40" s="79">
        <v>1</v>
      </c>
      <c r="H40" s="79">
        <v>2</v>
      </c>
      <c r="I40" s="79">
        <v>2</v>
      </c>
      <c r="J40" s="88">
        <v>48.666666666666664</v>
      </c>
      <c r="K40" s="79">
        <v>35</v>
      </c>
      <c r="L40" s="79">
        <v>14</v>
      </c>
      <c r="M40" s="79">
        <v>12</v>
      </c>
      <c r="N40" s="79">
        <v>33</v>
      </c>
      <c r="O40" s="79">
        <v>41</v>
      </c>
      <c r="P40" s="79">
        <v>1</v>
      </c>
      <c r="Q40" s="79">
        <v>212</v>
      </c>
      <c r="R40" s="79">
        <v>174</v>
      </c>
      <c r="S40" s="93">
        <f t="shared" si="0"/>
        <v>2.2191780821917808</v>
      </c>
      <c r="T40" s="93">
        <f t="shared" si="1"/>
        <v>1.3972602739726028</v>
      </c>
      <c r="U40" s="47">
        <f t="shared" si="2"/>
        <v>0.20114942528735633</v>
      </c>
      <c r="V40" s="93">
        <f t="shared" si="3"/>
        <v>6.4726027397260273</v>
      </c>
      <c r="W40" s="93">
        <f t="shared" si="4"/>
        <v>6.1027397260273979</v>
      </c>
      <c r="X40" s="93">
        <f t="shared" si="5"/>
        <v>7.5821917808219181</v>
      </c>
      <c r="Y40" s="93">
        <f t="shared" si="6"/>
        <v>1.2424242424242424</v>
      </c>
      <c r="AA40" s="7" t="s">
        <v>9</v>
      </c>
      <c r="AB40" s="7" t="s">
        <v>9</v>
      </c>
      <c r="AC40" s="5" t="s">
        <v>461</v>
      </c>
    </row>
    <row r="41" spans="1:30" x14ac:dyDescent="0.25">
      <c r="A41" s="103">
        <v>2022</v>
      </c>
      <c r="B41" s="7">
        <v>1</v>
      </c>
      <c r="C41" s="5" t="s">
        <v>318</v>
      </c>
      <c r="D41" s="79">
        <v>9</v>
      </c>
      <c r="E41" s="79">
        <v>8</v>
      </c>
      <c r="F41" s="79">
        <v>1</v>
      </c>
      <c r="G41" s="79">
        <v>0</v>
      </c>
      <c r="H41" s="79">
        <v>6</v>
      </c>
      <c r="I41" s="79">
        <v>1</v>
      </c>
      <c r="J41" s="88">
        <v>68.333333333333329</v>
      </c>
      <c r="K41" s="79">
        <v>39</v>
      </c>
      <c r="L41" s="79">
        <v>9</v>
      </c>
      <c r="M41" s="79">
        <v>5</v>
      </c>
      <c r="N41" s="79">
        <v>14</v>
      </c>
      <c r="O41" s="79">
        <v>97</v>
      </c>
      <c r="P41" s="79">
        <v>3</v>
      </c>
      <c r="Q41" s="79">
        <v>267</v>
      </c>
      <c r="R41" s="79">
        <v>248</v>
      </c>
      <c r="S41" s="93">
        <f t="shared" si="0"/>
        <v>0.6585365853658538</v>
      </c>
      <c r="T41" s="93">
        <f t="shared" si="1"/>
        <v>0.775609756097561</v>
      </c>
      <c r="U41" s="47">
        <f t="shared" si="2"/>
        <v>0.15725806451612903</v>
      </c>
      <c r="V41" s="93">
        <f t="shared" si="3"/>
        <v>5.1365853658536587</v>
      </c>
      <c r="W41" s="93">
        <f t="shared" si="4"/>
        <v>1.8439024390243903</v>
      </c>
      <c r="X41" s="93">
        <f t="shared" si="5"/>
        <v>12.775609756097563</v>
      </c>
      <c r="Y41" s="93">
        <f t="shared" si="6"/>
        <v>6.9285714285714288</v>
      </c>
      <c r="AA41" s="7" t="s">
        <v>9</v>
      </c>
      <c r="AB41" s="7" t="s">
        <v>9</v>
      </c>
      <c r="AC41" s="5" t="s">
        <v>524</v>
      </c>
      <c r="AD41" s="5" t="s">
        <v>116</v>
      </c>
    </row>
    <row r="42" spans="1:30" x14ac:dyDescent="0.25">
      <c r="A42" s="103" t="s">
        <v>150</v>
      </c>
      <c r="B42" s="7">
        <v>5</v>
      </c>
      <c r="C42" s="103" t="s">
        <v>140</v>
      </c>
      <c r="D42" s="79">
        <v>8</v>
      </c>
      <c r="E42" s="79">
        <v>0</v>
      </c>
      <c r="F42" s="79">
        <v>1</v>
      </c>
      <c r="G42" s="79">
        <v>0</v>
      </c>
      <c r="H42" s="79">
        <v>0</v>
      </c>
      <c r="I42" s="79">
        <v>0</v>
      </c>
      <c r="J42" s="88">
        <v>8.6666666666666661</v>
      </c>
      <c r="K42" s="79">
        <v>17</v>
      </c>
      <c r="L42" s="79">
        <v>13</v>
      </c>
      <c r="M42" s="79">
        <v>8</v>
      </c>
      <c r="N42" s="79">
        <v>9</v>
      </c>
      <c r="O42" s="79">
        <v>5</v>
      </c>
      <c r="P42" s="79">
        <v>1</v>
      </c>
      <c r="Q42" s="79">
        <v>53</v>
      </c>
      <c r="R42" s="79">
        <v>41</v>
      </c>
      <c r="S42" s="93">
        <f t="shared" si="0"/>
        <v>8.3076923076923084</v>
      </c>
      <c r="T42" s="93">
        <f t="shared" si="1"/>
        <v>3</v>
      </c>
      <c r="U42" s="47">
        <f t="shared" si="2"/>
        <v>0.41463414634146339</v>
      </c>
      <c r="V42" s="93">
        <f t="shared" si="3"/>
        <v>17.653846153846153</v>
      </c>
      <c r="W42" s="93">
        <f t="shared" si="4"/>
        <v>9.3461538461538467</v>
      </c>
      <c r="X42" s="93">
        <f t="shared" si="5"/>
        <v>5.1923076923076925</v>
      </c>
      <c r="Y42" s="93">
        <f t="shared" si="6"/>
        <v>0.55555555555555558</v>
      </c>
      <c r="AA42" s="7" t="s">
        <v>113</v>
      </c>
      <c r="AB42" s="7" t="s">
        <v>9</v>
      </c>
      <c r="AC42" s="5" t="s">
        <v>97</v>
      </c>
      <c r="AD42" s="5" t="s">
        <v>460</v>
      </c>
    </row>
    <row r="43" spans="1:30" x14ac:dyDescent="0.25">
      <c r="A43" s="103" t="s">
        <v>575</v>
      </c>
      <c r="B43" s="7">
        <v>2</v>
      </c>
      <c r="C43" s="5" t="s">
        <v>321</v>
      </c>
      <c r="D43" s="79">
        <v>7</v>
      </c>
      <c r="E43" s="79">
        <v>4</v>
      </c>
      <c r="F43" s="79">
        <v>0</v>
      </c>
      <c r="G43" s="79">
        <v>1</v>
      </c>
      <c r="H43" s="79">
        <v>1</v>
      </c>
      <c r="I43" s="79">
        <v>0</v>
      </c>
      <c r="J43" s="88">
        <v>33</v>
      </c>
      <c r="K43" s="79">
        <v>29</v>
      </c>
      <c r="L43" s="79">
        <v>17</v>
      </c>
      <c r="M43" s="79">
        <v>8</v>
      </c>
      <c r="N43" s="79">
        <v>11</v>
      </c>
      <c r="O43" s="79">
        <v>26</v>
      </c>
      <c r="P43" s="79">
        <v>3</v>
      </c>
      <c r="Q43" s="79">
        <v>145</v>
      </c>
      <c r="R43" s="79">
        <v>129</v>
      </c>
      <c r="S43" s="93">
        <f t="shared" si="0"/>
        <v>2.1818181818181817</v>
      </c>
      <c r="T43" s="93">
        <f t="shared" si="1"/>
        <v>1.2121212121212122</v>
      </c>
      <c r="U43" s="47">
        <f t="shared" si="2"/>
        <v>0.22480620155038761</v>
      </c>
      <c r="V43" s="93">
        <f t="shared" si="3"/>
        <v>7.9090909090909092</v>
      </c>
      <c r="W43" s="93">
        <f t="shared" si="4"/>
        <v>3</v>
      </c>
      <c r="X43" s="93">
        <f t="shared" si="5"/>
        <v>7.0909090909090908</v>
      </c>
      <c r="Y43" s="93">
        <f t="shared" si="6"/>
        <v>2.3636363636363638</v>
      </c>
      <c r="AA43" s="7" t="s">
        <v>9</v>
      </c>
      <c r="AB43" s="7" t="s">
        <v>9</v>
      </c>
      <c r="AC43" s="5" t="s">
        <v>117</v>
      </c>
    </row>
    <row r="44" spans="1:30" x14ac:dyDescent="0.25">
      <c r="A44" s="103" t="s">
        <v>575</v>
      </c>
      <c r="B44" s="7">
        <v>2</v>
      </c>
      <c r="C44" s="5" t="s">
        <v>322</v>
      </c>
      <c r="D44" s="79">
        <v>7</v>
      </c>
      <c r="E44" s="79">
        <v>2</v>
      </c>
      <c r="F44" s="79">
        <v>1</v>
      </c>
      <c r="G44" s="79">
        <v>1</v>
      </c>
      <c r="H44" s="79">
        <v>0</v>
      </c>
      <c r="I44" s="79">
        <v>0</v>
      </c>
      <c r="J44" s="88">
        <v>25</v>
      </c>
      <c r="K44" s="79">
        <v>20</v>
      </c>
      <c r="L44" s="79">
        <v>14</v>
      </c>
      <c r="M44" s="79">
        <v>14</v>
      </c>
      <c r="N44" s="79">
        <v>21</v>
      </c>
      <c r="O44" s="79">
        <v>38</v>
      </c>
      <c r="P44" s="79">
        <v>5</v>
      </c>
      <c r="Q44" s="79">
        <v>122</v>
      </c>
      <c r="R44" s="79">
        <v>96</v>
      </c>
      <c r="S44" s="93">
        <f t="shared" si="0"/>
        <v>5.0400000000000009</v>
      </c>
      <c r="T44" s="93">
        <f t="shared" si="1"/>
        <v>1.64</v>
      </c>
      <c r="U44" s="47">
        <f t="shared" si="2"/>
        <v>0.20833333333333334</v>
      </c>
      <c r="V44" s="93">
        <f t="shared" si="3"/>
        <v>7.2</v>
      </c>
      <c r="W44" s="93">
        <f t="shared" si="4"/>
        <v>7.56</v>
      </c>
      <c r="X44" s="93">
        <f t="shared" si="5"/>
        <v>13.68</v>
      </c>
      <c r="Y44" s="93">
        <f t="shared" si="6"/>
        <v>1.8095238095238095</v>
      </c>
      <c r="AA44" s="7" t="s">
        <v>3</v>
      </c>
      <c r="AB44" s="7" t="s">
        <v>3</v>
      </c>
      <c r="AC44" s="5" t="s">
        <v>117</v>
      </c>
    </row>
    <row r="45" spans="1:30" x14ac:dyDescent="0.25">
      <c r="A45" s="103" t="s">
        <v>50</v>
      </c>
      <c r="B45" s="7">
        <v>2</v>
      </c>
      <c r="C45" s="103" t="s">
        <v>363</v>
      </c>
      <c r="D45" s="79">
        <v>7</v>
      </c>
      <c r="E45" s="79">
        <v>3</v>
      </c>
      <c r="F45" s="79">
        <v>0</v>
      </c>
      <c r="G45" s="79">
        <v>0</v>
      </c>
      <c r="H45" s="79">
        <v>1</v>
      </c>
      <c r="I45" s="79">
        <v>0</v>
      </c>
      <c r="J45" s="88">
        <v>34</v>
      </c>
      <c r="K45" s="79">
        <v>32</v>
      </c>
      <c r="L45" s="79">
        <v>15</v>
      </c>
      <c r="M45" s="79">
        <v>5</v>
      </c>
      <c r="N45" s="79">
        <v>15</v>
      </c>
      <c r="O45" s="79">
        <v>36</v>
      </c>
      <c r="P45" s="79">
        <v>4</v>
      </c>
      <c r="Q45" s="79">
        <v>155</v>
      </c>
      <c r="R45" s="79">
        <v>134</v>
      </c>
      <c r="S45" s="93">
        <f t="shared" si="0"/>
        <v>1.3235294117647058</v>
      </c>
      <c r="T45" s="93">
        <f t="shared" si="1"/>
        <v>1.3823529411764706</v>
      </c>
      <c r="U45" s="47">
        <f t="shared" si="2"/>
        <v>0.23880597014925373</v>
      </c>
      <c r="V45" s="93">
        <f t="shared" si="3"/>
        <v>8.4705882352941178</v>
      </c>
      <c r="W45" s="93">
        <f t="shared" si="4"/>
        <v>3.9705882352941178</v>
      </c>
      <c r="X45" s="93">
        <f t="shared" si="5"/>
        <v>9.5294117647058822</v>
      </c>
      <c r="Y45" s="93">
        <f t="shared" si="6"/>
        <v>2.4</v>
      </c>
      <c r="AA45" s="7" t="s">
        <v>9</v>
      </c>
      <c r="AB45" s="7" t="s">
        <v>9</v>
      </c>
      <c r="AC45" s="5" t="s">
        <v>99</v>
      </c>
      <c r="AD45" s="5" t="s">
        <v>125</v>
      </c>
    </row>
    <row r="46" spans="1:30" x14ac:dyDescent="0.25">
      <c r="A46" s="103" t="s">
        <v>56</v>
      </c>
      <c r="B46" s="7">
        <v>2</v>
      </c>
      <c r="C46" s="103" t="s">
        <v>371</v>
      </c>
      <c r="D46" s="79">
        <v>7</v>
      </c>
      <c r="E46" s="79">
        <v>0</v>
      </c>
      <c r="F46" s="79">
        <v>2</v>
      </c>
      <c r="G46" s="79">
        <v>0</v>
      </c>
      <c r="H46" s="79">
        <v>0</v>
      </c>
      <c r="I46" s="79">
        <v>0</v>
      </c>
      <c r="J46" s="88">
        <v>25</v>
      </c>
      <c r="K46" s="79">
        <v>31</v>
      </c>
      <c r="L46" s="79">
        <v>30</v>
      </c>
      <c r="M46" s="79">
        <v>27</v>
      </c>
      <c r="N46" s="79">
        <v>26</v>
      </c>
      <c r="O46" s="79">
        <v>21</v>
      </c>
      <c r="P46" s="79">
        <v>1</v>
      </c>
      <c r="Q46" s="79">
        <v>132</v>
      </c>
      <c r="R46" s="79">
        <v>103</v>
      </c>
      <c r="S46" s="93">
        <f t="shared" si="0"/>
        <v>9.7200000000000006</v>
      </c>
      <c r="T46" s="93">
        <f t="shared" si="1"/>
        <v>2.2799999999999998</v>
      </c>
      <c r="U46" s="47">
        <f t="shared" si="2"/>
        <v>0.30097087378640774</v>
      </c>
      <c r="V46" s="93">
        <f t="shared" si="3"/>
        <v>11.16</v>
      </c>
      <c r="W46" s="93">
        <f t="shared" si="4"/>
        <v>9.36</v>
      </c>
      <c r="X46" s="93">
        <f t="shared" si="5"/>
        <v>7.56</v>
      </c>
      <c r="Y46" s="93">
        <f t="shared" si="6"/>
        <v>0.80769230769230771</v>
      </c>
      <c r="AA46" s="7" t="s">
        <v>9</v>
      </c>
      <c r="AB46" s="7" t="s">
        <v>9</v>
      </c>
      <c r="AC46" s="5" t="s">
        <v>103</v>
      </c>
    </row>
    <row r="47" spans="1:30" x14ac:dyDescent="0.25">
      <c r="A47" s="103" t="s">
        <v>75</v>
      </c>
      <c r="B47" s="7">
        <v>2</v>
      </c>
      <c r="C47" s="103" t="s">
        <v>372</v>
      </c>
      <c r="D47" s="79">
        <v>7</v>
      </c>
      <c r="E47" s="79">
        <v>1</v>
      </c>
      <c r="F47" s="79">
        <v>1</v>
      </c>
      <c r="G47" s="79">
        <v>1</v>
      </c>
      <c r="H47" s="79">
        <v>0</v>
      </c>
      <c r="I47" s="79">
        <v>0</v>
      </c>
      <c r="J47" s="88">
        <v>20</v>
      </c>
      <c r="K47" s="79">
        <v>20</v>
      </c>
      <c r="L47" s="79">
        <v>13</v>
      </c>
      <c r="M47" s="79">
        <v>11</v>
      </c>
      <c r="N47" s="79">
        <v>9</v>
      </c>
      <c r="O47" s="79">
        <v>11</v>
      </c>
      <c r="P47" s="79">
        <v>3</v>
      </c>
      <c r="Q47" s="79">
        <v>94</v>
      </c>
      <c r="R47" s="79">
        <v>81</v>
      </c>
      <c r="S47" s="93">
        <f t="shared" si="0"/>
        <v>4.95</v>
      </c>
      <c r="T47" s="93">
        <f t="shared" si="1"/>
        <v>1.45</v>
      </c>
      <c r="U47" s="47">
        <f t="shared" si="2"/>
        <v>0.24691358024691357</v>
      </c>
      <c r="V47" s="93">
        <f t="shared" si="3"/>
        <v>9</v>
      </c>
      <c r="W47" s="93">
        <f t="shared" si="4"/>
        <v>4.05</v>
      </c>
      <c r="X47" s="93">
        <f t="shared" si="5"/>
        <v>4.95</v>
      </c>
      <c r="Y47" s="93">
        <f t="shared" si="6"/>
        <v>1.2222222222222223</v>
      </c>
      <c r="AA47" s="7" t="s">
        <v>9</v>
      </c>
      <c r="AB47" s="7" t="s">
        <v>9</v>
      </c>
      <c r="AC47" s="5" t="s">
        <v>101</v>
      </c>
      <c r="AD47" s="5" t="s">
        <v>467</v>
      </c>
    </row>
    <row r="48" spans="1:30" x14ac:dyDescent="0.25">
      <c r="A48" s="103" t="s">
        <v>87</v>
      </c>
      <c r="B48" s="7">
        <v>2</v>
      </c>
      <c r="C48" s="103" t="s">
        <v>375</v>
      </c>
      <c r="D48" s="79">
        <v>7</v>
      </c>
      <c r="E48" s="79">
        <v>0</v>
      </c>
      <c r="F48" s="79">
        <v>0</v>
      </c>
      <c r="G48" s="79">
        <v>1</v>
      </c>
      <c r="H48" s="79">
        <v>0</v>
      </c>
      <c r="I48" s="79">
        <v>0</v>
      </c>
      <c r="J48" s="88">
        <v>15</v>
      </c>
      <c r="K48" s="79">
        <v>17</v>
      </c>
      <c r="L48" s="79">
        <v>20</v>
      </c>
      <c r="M48" s="79">
        <v>15</v>
      </c>
      <c r="N48" s="79">
        <v>16</v>
      </c>
      <c r="O48" s="79">
        <v>16</v>
      </c>
      <c r="P48" s="79">
        <v>5</v>
      </c>
      <c r="Q48" s="79">
        <v>82</v>
      </c>
      <c r="R48" s="79">
        <v>61</v>
      </c>
      <c r="S48" s="93">
        <f t="shared" si="0"/>
        <v>9</v>
      </c>
      <c r="T48" s="93">
        <f t="shared" si="1"/>
        <v>2.2000000000000002</v>
      </c>
      <c r="U48" s="47">
        <f t="shared" si="2"/>
        <v>0.27868852459016391</v>
      </c>
      <c r="V48" s="93">
        <f t="shared" si="3"/>
        <v>10.199999999999999</v>
      </c>
      <c r="W48" s="93">
        <f t="shared" si="4"/>
        <v>9.6</v>
      </c>
      <c r="X48" s="93">
        <f t="shared" si="5"/>
        <v>9.6</v>
      </c>
      <c r="Y48" s="93">
        <f t="shared" si="6"/>
        <v>1</v>
      </c>
      <c r="AA48" s="7" t="s">
        <v>9</v>
      </c>
      <c r="AB48" s="7" t="s">
        <v>9</v>
      </c>
      <c r="AC48" s="5" t="s">
        <v>97</v>
      </c>
      <c r="AD48" s="5" t="s">
        <v>463</v>
      </c>
    </row>
    <row r="49" spans="1:30" x14ac:dyDescent="0.25">
      <c r="A49" s="103" t="s">
        <v>148</v>
      </c>
      <c r="B49" s="7">
        <v>2</v>
      </c>
      <c r="C49" s="103" t="s">
        <v>133</v>
      </c>
      <c r="D49" s="79">
        <v>7</v>
      </c>
      <c r="E49" s="79">
        <v>1</v>
      </c>
      <c r="F49" s="79">
        <v>0</v>
      </c>
      <c r="G49" s="79">
        <v>3</v>
      </c>
      <c r="H49" s="79">
        <v>0</v>
      </c>
      <c r="I49" s="79">
        <v>0</v>
      </c>
      <c r="J49" s="88">
        <v>29.333333333333336</v>
      </c>
      <c r="K49" s="79">
        <v>29</v>
      </c>
      <c r="L49" s="79">
        <v>16</v>
      </c>
      <c r="M49" s="79">
        <v>13</v>
      </c>
      <c r="N49" s="79">
        <v>10</v>
      </c>
      <c r="O49" s="79">
        <v>26</v>
      </c>
      <c r="P49" s="79">
        <v>0</v>
      </c>
      <c r="Q49" s="79">
        <v>136</v>
      </c>
      <c r="R49" s="79">
        <v>122</v>
      </c>
      <c r="S49" s="93">
        <f t="shared" si="0"/>
        <v>3.9886363636363633</v>
      </c>
      <c r="T49" s="93">
        <f t="shared" si="1"/>
        <v>1.3295454545454544</v>
      </c>
      <c r="U49" s="47">
        <f t="shared" si="2"/>
        <v>0.23770491803278687</v>
      </c>
      <c r="V49" s="93">
        <f t="shared" si="3"/>
        <v>8.8977272727272716</v>
      </c>
      <c r="W49" s="93">
        <f t="shared" si="4"/>
        <v>3.0681818181818179</v>
      </c>
      <c r="X49" s="93">
        <f t="shared" si="5"/>
        <v>7.9772727272727266</v>
      </c>
      <c r="Y49" s="93">
        <f t="shared" si="6"/>
        <v>2.6</v>
      </c>
      <c r="AA49" s="7" t="s">
        <v>3</v>
      </c>
      <c r="AB49" s="7" t="s">
        <v>9</v>
      </c>
      <c r="AC49" s="5" t="s">
        <v>97</v>
      </c>
      <c r="AD49" s="5" t="s">
        <v>459</v>
      </c>
    </row>
    <row r="50" spans="1:30" x14ac:dyDescent="0.25">
      <c r="A50" s="103">
        <v>2005</v>
      </c>
      <c r="B50" s="7">
        <v>1</v>
      </c>
      <c r="C50" s="103" t="s">
        <v>211</v>
      </c>
      <c r="D50" s="79">
        <v>7</v>
      </c>
      <c r="E50" s="79">
        <v>2</v>
      </c>
      <c r="F50" s="79">
        <v>3</v>
      </c>
      <c r="G50" s="79">
        <v>0</v>
      </c>
      <c r="H50" s="79">
        <v>1</v>
      </c>
      <c r="I50" s="79">
        <v>0</v>
      </c>
      <c r="J50" s="88">
        <v>26.333333333333332</v>
      </c>
      <c r="K50" s="79">
        <v>25</v>
      </c>
      <c r="L50" s="79">
        <v>26</v>
      </c>
      <c r="M50" s="79">
        <v>23</v>
      </c>
      <c r="N50" s="79">
        <v>18</v>
      </c>
      <c r="O50" s="79">
        <v>31</v>
      </c>
      <c r="P50" s="79">
        <v>2</v>
      </c>
      <c r="Q50" s="79">
        <v>132</v>
      </c>
      <c r="R50" s="79">
        <v>109</v>
      </c>
      <c r="S50" s="93">
        <f t="shared" si="0"/>
        <v>7.8607594936708862</v>
      </c>
      <c r="T50" s="93">
        <f t="shared" si="1"/>
        <v>1.6329113924050633</v>
      </c>
      <c r="U50" s="47">
        <f t="shared" si="2"/>
        <v>0.22935779816513763</v>
      </c>
      <c r="V50" s="93">
        <f t="shared" si="3"/>
        <v>8.5443037974683556</v>
      </c>
      <c r="W50" s="93">
        <f t="shared" si="4"/>
        <v>6.1518987341772151</v>
      </c>
      <c r="X50" s="93">
        <f t="shared" si="5"/>
        <v>10.594936708860761</v>
      </c>
      <c r="Y50" s="93">
        <f t="shared" si="6"/>
        <v>1.7222222222222223</v>
      </c>
      <c r="AA50" s="7" t="s">
        <v>9</v>
      </c>
      <c r="AB50" s="7" t="s">
        <v>9</v>
      </c>
      <c r="AC50" s="5" t="s">
        <v>462</v>
      </c>
      <c r="AD50" s="5" t="s">
        <v>463</v>
      </c>
    </row>
    <row r="51" spans="1:30" x14ac:dyDescent="0.25">
      <c r="A51" s="103" t="s">
        <v>577</v>
      </c>
      <c r="B51" s="7">
        <v>5</v>
      </c>
      <c r="C51" s="103" t="s">
        <v>350</v>
      </c>
      <c r="D51" s="79">
        <v>6</v>
      </c>
      <c r="E51" s="79">
        <v>0</v>
      </c>
      <c r="F51" s="79">
        <v>0</v>
      </c>
      <c r="G51" s="79">
        <v>0</v>
      </c>
      <c r="H51" s="79">
        <v>0</v>
      </c>
      <c r="I51" s="79">
        <v>0</v>
      </c>
      <c r="J51" s="88">
        <v>8</v>
      </c>
      <c r="K51" s="79">
        <v>6</v>
      </c>
      <c r="L51" s="79">
        <v>3</v>
      </c>
      <c r="M51" s="79">
        <v>3</v>
      </c>
      <c r="N51" s="79">
        <v>4</v>
      </c>
      <c r="O51" s="79">
        <v>8</v>
      </c>
      <c r="P51" s="79">
        <v>2</v>
      </c>
      <c r="Q51" s="79">
        <v>39</v>
      </c>
      <c r="R51" s="79">
        <v>31</v>
      </c>
      <c r="S51" s="93">
        <f t="shared" si="0"/>
        <v>3.375</v>
      </c>
      <c r="T51" s="93">
        <f t="shared" si="1"/>
        <v>1.25</v>
      </c>
      <c r="U51" s="47">
        <f t="shared" si="2"/>
        <v>0.19354838709677419</v>
      </c>
      <c r="V51" s="93">
        <f t="shared" si="3"/>
        <v>6.75</v>
      </c>
      <c r="W51" s="93">
        <f t="shared" si="4"/>
        <v>4.5</v>
      </c>
      <c r="X51" s="93">
        <f t="shared" si="5"/>
        <v>9</v>
      </c>
      <c r="Y51" s="93">
        <f t="shared" si="6"/>
        <v>2</v>
      </c>
      <c r="AA51" s="7" t="s">
        <v>9</v>
      </c>
      <c r="AB51" s="7" t="s">
        <v>9</v>
      </c>
      <c r="AC51" s="5" t="s">
        <v>103</v>
      </c>
      <c r="AD51" s="5" t="s">
        <v>123</v>
      </c>
    </row>
    <row r="52" spans="1:30" x14ac:dyDescent="0.25">
      <c r="A52" s="103" t="s">
        <v>41</v>
      </c>
      <c r="B52" s="7">
        <v>2</v>
      </c>
      <c r="C52" s="103" t="s">
        <v>362</v>
      </c>
      <c r="D52" s="79">
        <v>6</v>
      </c>
      <c r="E52" s="79">
        <v>1</v>
      </c>
      <c r="F52" s="79">
        <v>3</v>
      </c>
      <c r="G52" s="79">
        <v>0</v>
      </c>
      <c r="H52" s="79">
        <v>0</v>
      </c>
      <c r="I52" s="79">
        <v>0</v>
      </c>
      <c r="J52" s="88">
        <v>14</v>
      </c>
      <c r="K52" s="79">
        <v>22</v>
      </c>
      <c r="L52" s="79">
        <v>22</v>
      </c>
      <c r="M52" s="79">
        <v>13</v>
      </c>
      <c r="N52" s="79">
        <v>11</v>
      </c>
      <c r="O52" s="79">
        <v>15</v>
      </c>
      <c r="P52" s="79">
        <v>2</v>
      </c>
      <c r="Q52" s="79">
        <v>74</v>
      </c>
      <c r="R52" s="79">
        <v>61</v>
      </c>
      <c r="S52" s="93">
        <f t="shared" si="0"/>
        <v>8.3571428571428577</v>
      </c>
      <c r="T52" s="93">
        <f t="shared" si="1"/>
        <v>2.3571428571428572</v>
      </c>
      <c r="U52" s="47">
        <f t="shared" si="2"/>
        <v>0.36065573770491804</v>
      </c>
      <c r="V52" s="93">
        <f t="shared" si="3"/>
        <v>14.142857142857142</v>
      </c>
      <c r="W52" s="93">
        <f t="shared" si="4"/>
        <v>7.0714285714285712</v>
      </c>
      <c r="X52" s="93">
        <f t="shared" si="5"/>
        <v>9.6428571428571423</v>
      </c>
      <c r="Y52" s="93">
        <f t="shared" si="6"/>
        <v>1.3636363636363635</v>
      </c>
      <c r="AA52" s="7" t="s">
        <v>9</v>
      </c>
      <c r="AB52" s="7" t="s">
        <v>9</v>
      </c>
      <c r="AC52" s="5" t="s">
        <v>124</v>
      </c>
      <c r="AD52" s="5" t="s">
        <v>106</v>
      </c>
    </row>
    <row r="53" spans="1:30" x14ac:dyDescent="0.25">
      <c r="A53" s="103" t="s">
        <v>79</v>
      </c>
      <c r="B53" s="7">
        <v>4</v>
      </c>
      <c r="C53" s="103" t="s">
        <v>346</v>
      </c>
      <c r="D53" s="79">
        <v>6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88">
        <v>7</v>
      </c>
      <c r="K53" s="79">
        <v>4</v>
      </c>
      <c r="L53" s="79">
        <v>8</v>
      </c>
      <c r="M53" s="79">
        <v>5</v>
      </c>
      <c r="N53" s="79">
        <v>10</v>
      </c>
      <c r="O53" s="79">
        <v>6</v>
      </c>
      <c r="P53" s="79">
        <v>2</v>
      </c>
      <c r="Q53" s="79">
        <v>37</v>
      </c>
      <c r="R53" s="79">
        <v>23</v>
      </c>
      <c r="S53" s="93">
        <f t="shared" si="0"/>
        <v>6.4285714285714288</v>
      </c>
      <c r="T53" s="93">
        <f t="shared" si="1"/>
        <v>2</v>
      </c>
      <c r="U53" s="47">
        <f t="shared" si="2"/>
        <v>0.17391304347826086</v>
      </c>
      <c r="V53" s="93">
        <f t="shared" si="3"/>
        <v>5.1428571428571423</v>
      </c>
      <c r="W53" s="93">
        <f t="shared" si="4"/>
        <v>12.857142857142858</v>
      </c>
      <c r="X53" s="93">
        <f t="shared" si="5"/>
        <v>7.7142857142857135</v>
      </c>
      <c r="Y53" s="93">
        <f t="shared" si="6"/>
        <v>0.6</v>
      </c>
      <c r="AA53" s="7" t="s">
        <v>3</v>
      </c>
      <c r="AB53" s="7" t="s">
        <v>9</v>
      </c>
      <c r="AC53" s="5" t="s">
        <v>97</v>
      </c>
      <c r="AD53" s="5" t="s">
        <v>473</v>
      </c>
    </row>
    <row r="54" spans="1:30" x14ac:dyDescent="0.25">
      <c r="A54" s="103" t="s">
        <v>78</v>
      </c>
      <c r="B54" s="7">
        <v>4</v>
      </c>
      <c r="C54" s="103" t="s">
        <v>347</v>
      </c>
      <c r="D54" s="79">
        <v>6</v>
      </c>
      <c r="E54" s="79">
        <v>2</v>
      </c>
      <c r="F54" s="79">
        <v>2</v>
      </c>
      <c r="G54" s="79">
        <v>0</v>
      </c>
      <c r="H54" s="79">
        <v>3</v>
      </c>
      <c r="I54" s="79">
        <v>2</v>
      </c>
      <c r="J54" s="88">
        <v>33</v>
      </c>
      <c r="K54" s="79">
        <v>35</v>
      </c>
      <c r="L54" s="79">
        <v>19</v>
      </c>
      <c r="M54" s="79">
        <v>12</v>
      </c>
      <c r="N54" s="79">
        <v>7</v>
      </c>
      <c r="O54" s="79">
        <v>14</v>
      </c>
      <c r="P54" s="79">
        <v>2</v>
      </c>
      <c r="Q54" s="79">
        <v>148</v>
      </c>
      <c r="R54" s="79">
        <v>136</v>
      </c>
      <c r="S54" s="93">
        <f t="shared" si="0"/>
        <v>3.2727272727272729</v>
      </c>
      <c r="T54" s="93">
        <f t="shared" si="1"/>
        <v>1.2727272727272727</v>
      </c>
      <c r="U54" s="47">
        <f t="shared" si="2"/>
        <v>0.25735294117647056</v>
      </c>
      <c r="V54" s="93">
        <f t="shared" si="3"/>
        <v>9.545454545454545</v>
      </c>
      <c r="W54" s="93">
        <f t="shared" si="4"/>
        <v>1.9090909090909092</v>
      </c>
      <c r="X54" s="93">
        <f t="shared" si="5"/>
        <v>3.8181818181818183</v>
      </c>
      <c r="Y54" s="93">
        <f t="shared" si="6"/>
        <v>2</v>
      </c>
      <c r="AA54" s="7" t="s">
        <v>3</v>
      </c>
      <c r="AB54" s="7" t="s">
        <v>9</v>
      </c>
      <c r="AC54" s="5" t="s">
        <v>97</v>
      </c>
      <c r="AD54" s="5" t="s">
        <v>472</v>
      </c>
    </row>
    <row r="55" spans="1:30" x14ac:dyDescent="0.25">
      <c r="A55" s="103">
        <v>2022</v>
      </c>
      <c r="B55" s="7">
        <v>1</v>
      </c>
      <c r="C55" s="5" t="s">
        <v>319</v>
      </c>
      <c r="D55" s="79">
        <v>6</v>
      </c>
      <c r="E55" s="79">
        <v>5</v>
      </c>
      <c r="F55" s="79">
        <v>0</v>
      </c>
      <c r="G55" s="79">
        <v>0</v>
      </c>
      <c r="H55" s="79">
        <v>0</v>
      </c>
      <c r="I55" s="79">
        <v>0</v>
      </c>
      <c r="J55" s="88">
        <v>33</v>
      </c>
      <c r="K55" s="79">
        <v>17</v>
      </c>
      <c r="L55" s="79">
        <v>7</v>
      </c>
      <c r="M55" s="79">
        <v>5</v>
      </c>
      <c r="N55" s="79">
        <v>11</v>
      </c>
      <c r="O55" s="79">
        <v>49</v>
      </c>
      <c r="P55" s="79">
        <v>1</v>
      </c>
      <c r="Q55" s="79">
        <v>123</v>
      </c>
      <c r="R55" s="79">
        <v>110</v>
      </c>
      <c r="S55" s="93">
        <f t="shared" si="0"/>
        <v>1.3636363636363638</v>
      </c>
      <c r="T55" s="93">
        <f t="shared" si="1"/>
        <v>0.84848484848484851</v>
      </c>
      <c r="U55" s="47">
        <f t="shared" si="2"/>
        <v>0.15454545454545454</v>
      </c>
      <c r="V55" s="93">
        <f t="shared" si="3"/>
        <v>4.6363636363636367</v>
      </c>
      <c r="W55" s="93">
        <f t="shared" si="4"/>
        <v>3</v>
      </c>
      <c r="X55" s="93">
        <f t="shared" si="5"/>
        <v>13.363636363636363</v>
      </c>
      <c r="Y55" s="93">
        <f t="shared" si="6"/>
        <v>4.4545454545454541</v>
      </c>
      <c r="AA55" s="7" t="s">
        <v>9</v>
      </c>
      <c r="AB55" s="7" t="s">
        <v>9</v>
      </c>
      <c r="AC55" s="5" t="s">
        <v>333</v>
      </c>
      <c r="AD55" s="5" t="s">
        <v>335</v>
      </c>
    </row>
    <row r="56" spans="1:30" x14ac:dyDescent="0.25">
      <c r="A56" s="103">
        <v>2010</v>
      </c>
      <c r="B56" s="7">
        <v>1</v>
      </c>
      <c r="C56" s="103" t="s">
        <v>428</v>
      </c>
      <c r="D56" s="79">
        <v>6</v>
      </c>
      <c r="E56" s="79">
        <v>1</v>
      </c>
      <c r="F56" s="79">
        <v>2</v>
      </c>
      <c r="G56" s="79">
        <v>1</v>
      </c>
      <c r="H56" s="79">
        <v>0</v>
      </c>
      <c r="I56" s="79">
        <v>0</v>
      </c>
      <c r="J56" s="88">
        <v>15</v>
      </c>
      <c r="K56" s="79">
        <v>27</v>
      </c>
      <c r="L56" s="79">
        <v>18</v>
      </c>
      <c r="M56" s="79">
        <v>14</v>
      </c>
      <c r="N56" s="79">
        <v>14</v>
      </c>
      <c r="O56" s="79">
        <v>5</v>
      </c>
      <c r="P56" s="79">
        <v>0</v>
      </c>
      <c r="Q56" s="79">
        <v>89</v>
      </c>
      <c r="R56" s="79">
        <v>75</v>
      </c>
      <c r="S56" s="93">
        <f t="shared" si="0"/>
        <v>8.4</v>
      </c>
      <c r="T56" s="93">
        <f t="shared" si="1"/>
        <v>2.7333333333333334</v>
      </c>
      <c r="U56" s="47">
        <f t="shared" si="2"/>
        <v>0.36</v>
      </c>
      <c r="V56" s="93">
        <f t="shared" si="3"/>
        <v>16.2</v>
      </c>
      <c r="W56" s="93">
        <f t="shared" si="4"/>
        <v>8.4</v>
      </c>
      <c r="X56" s="93">
        <f t="shared" si="5"/>
        <v>3</v>
      </c>
      <c r="Y56" s="93">
        <f t="shared" si="6"/>
        <v>0.35714285714285715</v>
      </c>
      <c r="AA56" s="7" t="s">
        <v>9</v>
      </c>
      <c r="AB56" s="7" t="s">
        <v>9</v>
      </c>
      <c r="AC56" s="5" t="s">
        <v>115</v>
      </c>
      <c r="AD56" s="5" t="s">
        <v>123</v>
      </c>
    </row>
    <row r="57" spans="1:30" x14ac:dyDescent="0.25">
      <c r="A57" s="103">
        <v>2010</v>
      </c>
      <c r="B57" s="7">
        <v>1</v>
      </c>
      <c r="C57" s="103" t="s">
        <v>236</v>
      </c>
      <c r="D57" s="79">
        <v>6</v>
      </c>
      <c r="E57" s="79">
        <v>2</v>
      </c>
      <c r="F57" s="79">
        <v>2</v>
      </c>
      <c r="G57" s="79">
        <v>1</v>
      </c>
      <c r="H57" s="79">
        <v>1</v>
      </c>
      <c r="I57" s="79">
        <v>1</v>
      </c>
      <c r="J57" s="88">
        <v>35.333333333333336</v>
      </c>
      <c r="K57" s="79">
        <v>26</v>
      </c>
      <c r="L57" s="79">
        <v>17</v>
      </c>
      <c r="M57" s="79">
        <v>6</v>
      </c>
      <c r="N57" s="79">
        <v>29</v>
      </c>
      <c r="O57" s="79">
        <v>35</v>
      </c>
      <c r="P57" s="79">
        <v>2</v>
      </c>
      <c r="Q57" s="79">
        <v>167</v>
      </c>
      <c r="R57" s="79">
        <v>129</v>
      </c>
      <c r="S57" s="93">
        <f t="shared" si="0"/>
        <v>1.5283018867924527</v>
      </c>
      <c r="T57" s="93">
        <f t="shared" si="1"/>
        <v>1.5566037735849056</v>
      </c>
      <c r="U57" s="47">
        <f t="shared" si="2"/>
        <v>0.20155038759689922</v>
      </c>
      <c r="V57" s="93">
        <f t="shared" si="3"/>
        <v>6.6226415094339615</v>
      </c>
      <c r="W57" s="93">
        <f t="shared" si="4"/>
        <v>7.3867924528301883</v>
      </c>
      <c r="X57" s="93">
        <f t="shared" si="5"/>
        <v>8.915094339622641</v>
      </c>
      <c r="Y57" s="93">
        <f t="shared" si="6"/>
        <v>1.2068965517241379</v>
      </c>
      <c r="AA57" s="7" t="s">
        <v>3</v>
      </c>
      <c r="AB57" s="7" t="s">
        <v>3</v>
      </c>
      <c r="AC57" s="5" t="s">
        <v>481</v>
      </c>
      <c r="AD57" s="5" t="s">
        <v>336</v>
      </c>
    </row>
    <row r="58" spans="1:30" x14ac:dyDescent="0.25">
      <c r="A58" s="103" t="s">
        <v>578</v>
      </c>
      <c r="B58" s="7">
        <v>4</v>
      </c>
      <c r="C58" s="103" t="s">
        <v>355</v>
      </c>
      <c r="D58" s="79">
        <v>5</v>
      </c>
      <c r="E58" s="79">
        <v>2</v>
      </c>
      <c r="F58" s="79">
        <v>0</v>
      </c>
      <c r="G58" s="79">
        <v>0</v>
      </c>
      <c r="H58" s="79">
        <v>1</v>
      </c>
      <c r="I58" s="79">
        <v>1</v>
      </c>
      <c r="J58" s="88">
        <v>19</v>
      </c>
      <c r="K58" s="79">
        <v>16</v>
      </c>
      <c r="L58" s="79">
        <v>8</v>
      </c>
      <c r="M58" s="79">
        <v>4</v>
      </c>
      <c r="N58" s="79">
        <v>7</v>
      </c>
      <c r="O58" s="79">
        <v>18</v>
      </c>
      <c r="P58" s="79">
        <v>2</v>
      </c>
      <c r="Q58" s="79">
        <v>81</v>
      </c>
      <c r="R58" s="79">
        <v>72</v>
      </c>
      <c r="S58" s="93">
        <f t="shared" si="0"/>
        <v>1.8947368421052631</v>
      </c>
      <c r="T58" s="93">
        <f t="shared" si="1"/>
        <v>1.2105263157894737</v>
      </c>
      <c r="U58" s="47">
        <f t="shared" si="2"/>
        <v>0.22222222222222221</v>
      </c>
      <c r="V58" s="93">
        <f t="shared" si="3"/>
        <v>7.5789473684210522</v>
      </c>
      <c r="W58" s="93">
        <f t="shared" si="4"/>
        <v>3.3157894736842102</v>
      </c>
      <c r="X58" s="93">
        <f t="shared" si="5"/>
        <v>8.5263157894736832</v>
      </c>
      <c r="Y58" s="93">
        <f t="shared" si="6"/>
        <v>2.5714285714285716</v>
      </c>
      <c r="AA58" s="7" t="s">
        <v>9</v>
      </c>
      <c r="AB58" s="7" t="s">
        <v>9</v>
      </c>
      <c r="AC58" s="5" t="s">
        <v>503</v>
      </c>
      <c r="AD58" s="5" t="s">
        <v>504</v>
      </c>
    </row>
    <row r="59" spans="1:30" x14ac:dyDescent="0.25">
      <c r="A59" s="103" t="s">
        <v>87</v>
      </c>
      <c r="B59" s="7">
        <v>2</v>
      </c>
      <c r="C59" s="103" t="s">
        <v>376</v>
      </c>
      <c r="D59" s="79">
        <v>5</v>
      </c>
      <c r="E59" s="79">
        <v>0</v>
      </c>
      <c r="F59" s="79">
        <v>0</v>
      </c>
      <c r="G59" s="79">
        <v>0</v>
      </c>
      <c r="H59" s="79">
        <v>0</v>
      </c>
      <c r="I59" s="79">
        <v>0</v>
      </c>
      <c r="J59" s="88">
        <v>16.666666666666668</v>
      </c>
      <c r="K59" s="79">
        <v>23</v>
      </c>
      <c r="L59" s="79">
        <v>9</v>
      </c>
      <c r="M59" s="79">
        <v>9</v>
      </c>
      <c r="N59" s="79">
        <v>6</v>
      </c>
      <c r="O59" s="79">
        <v>14</v>
      </c>
      <c r="P59" s="79">
        <v>0</v>
      </c>
      <c r="Q59" s="79">
        <v>75</v>
      </c>
      <c r="R59" s="79">
        <v>71</v>
      </c>
      <c r="S59" s="93">
        <f t="shared" si="0"/>
        <v>4.8599999999999994</v>
      </c>
      <c r="T59" s="93">
        <f t="shared" si="1"/>
        <v>1.7399999999999998</v>
      </c>
      <c r="U59" s="47">
        <f t="shared" si="2"/>
        <v>0.323943661971831</v>
      </c>
      <c r="V59" s="93">
        <f t="shared" si="3"/>
        <v>12.419999999999998</v>
      </c>
      <c r="W59" s="93">
        <f t="shared" si="4"/>
        <v>3.2399999999999998</v>
      </c>
      <c r="X59" s="93">
        <f t="shared" si="5"/>
        <v>7.56</v>
      </c>
      <c r="Y59" s="93">
        <f t="shared" si="6"/>
        <v>2.3333333333333335</v>
      </c>
      <c r="AA59" s="7" t="s">
        <v>9</v>
      </c>
      <c r="AB59" s="7" t="s">
        <v>9</v>
      </c>
      <c r="AC59" s="5" t="s">
        <v>97</v>
      </c>
      <c r="AD59" s="5" t="s">
        <v>100</v>
      </c>
    </row>
    <row r="60" spans="1:30" x14ac:dyDescent="0.25">
      <c r="A60" s="103">
        <v>2023</v>
      </c>
      <c r="B60" s="7">
        <v>1</v>
      </c>
      <c r="C60" s="5" t="s">
        <v>537</v>
      </c>
      <c r="D60" s="79">
        <v>5</v>
      </c>
      <c r="E60" s="79">
        <v>3</v>
      </c>
      <c r="F60" s="79">
        <v>2</v>
      </c>
      <c r="G60" s="79">
        <v>0</v>
      </c>
      <c r="H60" s="79">
        <v>0</v>
      </c>
      <c r="I60" s="79">
        <v>0</v>
      </c>
      <c r="J60" s="88">
        <v>23.333333333333332</v>
      </c>
      <c r="K60" s="79">
        <v>31</v>
      </c>
      <c r="L60" s="79">
        <v>25</v>
      </c>
      <c r="M60" s="79">
        <v>22</v>
      </c>
      <c r="N60" s="79">
        <v>15</v>
      </c>
      <c r="O60" s="79">
        <v>13</v>
      </c>
      <c r="P60" s="79">
        <v>3</v>
      </c>
      <c r="Q60" s="79">
        <v>116</v>
      </c>
      <c r="R60" s="79">
        <v>98</v>
      </c>
      <c r="S60" s="93">
        <f t="shared" si="0"/>
        <v>8.4857142857142858</v>
      </c>
      <c r="T60" s="93">
        <f t="shared" si="1"/>
        <v>1.9714285714285715</v>
      </c>
      <c r="U60" s="47">
        <f t="shared" si="2"/>
        <v>0.31632653061224492</v>
      </c>
      <c r="V60" s="93">
        <f t="shared" si="3"/>
        <v>11.957142857142859</v>
      </c>
      <c r="W60" s="93">
        <f t="shared" si="4"/>
        <v>5.7857142857142865</v>
      </c>
      <c r="X60" s="93">
        <f t="shared" si="5"/>
        <v>5.0142857142857142</v>
      </c>
      <c r="Y60" s="93">
        <f t="shared" si="6"/>
        <v>0.8666666666666667</v>
      </c>
      <c r="AA60" s="7" t="s">
        <v>9</v>
      </c>
      <c r="AB60" s="7" t="s">
        <v>9</v>
      </c>
      <c r="AC60" s="5" t="s">
        <v>103</v>
      </c>
    </row>
    <row r="61" spans="1:30" x14ac:dyDescent="0.25">
      <c r="A61" s="103">
        <v>2021</v>
      </c>
      <c r="B61" s="7">
        <v>1</v>
      </c>
      <c r="C61" s="103" t="s">
        <v>233</v>
      </c>
      <c r="D61" s="79">
        <v>5</v>
      </c>
      <c r="E61" s="79">
        <v>2</v>
      </c>
      <c r="F61" s="79">
        <v>2</v>
      </c>
      <c r="G61" s="79">
        <v>0</v>
      </c>
      <c r="H61" s="79">
        <v>2</v>
      </c>
      <c r="I61" s="79">
        <v>0</v>
      </c>
      <c r="J61" s="88">
        <v>30</v>
      </c>
      <c r="K61" s="79">
        <v>30</v>
      </c>
      <c r="L61" s="79">
        <v>18</v>
      </c>
      <c r="M61" s="79">
        <v>15</v>
      </c>
      <c r="N61" s="79">
        <v>24</v>
      </c>
      <c r="O61" s="79">
        <v>24</v>
      </c>
      <c r="P61" s="79">
        <v>4</v>
      </c>
      <c r="Q61" s="79">
        <v>147</v>
      </c>
      <c r="R61" s="79">
        <v>119</v>
      </c>
      <c r="S61" s="93">
        <f t="shared" si="0"/>
        <v>4.5</v>
      </c>
      <c r="T61" s="93">
        <f t="shared" si="1"/>
        <v>1.8</v>
      </c>
      <c r="U61" s="47">
        <f t="shared" si="2"/>
        <v>0.25210084033613445</v>
      </c>
      <c r="V61" s="93">
        <f t="shared" si="3"/>
        <v>9</v>
      </c>
      <c r="W61" s="93">
        <f t="shared" si="4"/>
        <v>7.2</v>
      </c>
      <c r="X61" s="93">
        <f t="shared" si="5"/>
        <v>7.2</v>
      </c>
      <c r="Y61" s="93">
        <f t="shared" si="6"/>
        <v>1</v>
      </c>
      <c r="AA61" s="7" t="s">
        <v>3</v>
      </c>
      <c r="AB61" s="7" t="s">
        <v>3</v>
      </c>
      <c r="AC61" s="5" t="s">
        <v>515</v>
      </c>
      <c r="AD61" s="5" t="s">
        <v>516</v>
      </c>
    </row>
    <row r="62" spans="1:30" x14ac:dyDescent="0.25">
      <c r="A62" s="103" t="s">
        <v>326</v>
      </c>
      <c r="B62" s="7">
        <v>3</v>
      </c>
      <c r="C62" s="103" t="s">
        <v>357</v>
      </c>
      <c r="D62" s="79">
        <v>4</v>
      </c>
      <c r="E62" s="79">
        <v>1</v>
      </c>
      <c r="F62" s="79">
        <v>0</v>
      </c>
      <c r="G62" s="79">
        <v>0</v>
      </c>
      <c r="H62" s="79">
        <v>0</v>
      </c>
      <c r="I62" s="79">
        <v>0</v>
      </c>
      <c r="J62" s="88">
        <v>8</v>
      </c>
      <c r="K62" s="79">
        <v>9</v>
      </c>
      <c r="L62" s="79">
        <v>3</v>
      </c>
      <c r="M62" s="79">
        <v>3</v>
      </c>
      <c r="N62" s="79">
        <v>1</v>
      </c>
      <c r="O62" s="79">
        <v>10</v>
      </c>
      <c r="P62" s="79">
        <v>0</v>
      </c>
      <c r="Q62" s="79">
        <v>35</v>
      </c>
      <c r="R62" s="79">
        <v>33</v>
      </c>
      <c r="S62" s="93">
        <f t="shared" si="0"/>
        <v>3.375</v>
      </c>
      <c r="T62" s="93">
        <f t="shared" si="1"/>
        <v>1.25</v>
      </c>
      <c r="U62" s="47">
        <f t="shared" si="2"/>
        <v>0.27272727272727271</v>
      </c>
      <c r="V62" s="93">
        <f t="shared" si="3"/>
        <v>10.125</v>
      </c>
      <c r="W62" s="93">
        <f t="shared" si="4"/>
        <v>1.125</v>
      </c>
      <c r="X62" s="93">
        <f t="shared" si="5"/>
        <v>11.25</v>
      </c>
      <c r="Y62" s="93">
        <f t="shared" si="6"/>
        <v>10</v>
      </c>
      <c r="AA62" s="7" t="s">
        <v>9</v>
      </c>
      <c r="AB62" s="7" t="s">
        <v>9</v>
      </c>
      <c r="AC62" s="5" t="s">
        <v>97</v>
      </c>
      <c r="AD62" s="5" t="s">
        <v>477</v>
      </c>
    </row>
    <row r="63" spans="1:30" x14ac:dyDescent="0.25">
      <c r="A63" s="103" t="s">
        <v>331</v>
      </c>
      <c r="B63" s="7">
        <v>4</v>
      </c>
      <c r="C63" s="103" t="s">
        <v>348</v>
      </c>
      <c r="D63" s="79">
        <v>4</v>
      </c>
      <c r="E63" s="79">
        <v>0</v>
      </c>
      <c r="F63" s="79">
        <v>0</v>
      </c>
      <c r="G63" s="79">
        <v>0</v>
      </c>
      <c r="H63" s="79">
        <v>0</v>
      </c>
      <c r="I63" s="79">
        <v>0</v>
      </c>
      <c r="J63" s="88">
        <v>4</v>
      </c>
      <c r="K63" s="79">
        <v>2</v>
      </c>
      <c r="L63" s="79">
        <v>2</v>
      </c>
      <c r="M63" s="79">
        <v>1</v>
      </c>
      <c r="N63" s="79">
        <v>3</v>
      </c>
      <c r="O63" s="79">
        <v>7</v>
      </c>
      <c r="P63" s="79">
        <v>0</v>
      </c>
      <c r="Q63" s="79">
        <v>18</v>
      </c>
      <c r="R63" s="79">
        <v>15</v>
      </c>
      <c r="S63" s="93">
        <f t="shared" si="0"/>
        <v>2.25</v>
      </c>
      <c r="T63" s="93">
        <f t="shared" si="1"/>
        <v>1.25</v>
      </c>
      <c r="U63" s="47">
        <f t="shared" si="2"/>
        <v>0.13333333333333333</v>
      </c>
      <c r="V63" s="93">
        <f t="shared" si="3"/>
        <v>4.5</v>
      </c>
      <c r="W63" s="93">
        <f t="shared" si="4"/>
        <v>6.75</v>
      </c>
      <c r="X63" s="93">
        <f t="shared" si="5"/>
        <v>15.75</v>
      </c>
      <c r="Y63" s="93">
        <f t="shared" si="6"/>
        <v>2.3333333333333335</v>
      </c>
      <c r="AA63" s="7" t="s">
        <v>3</v>
      </c>
      <c r="AB63" s="7" t="s">
        <v>9</v>
      </c>
      <c r="AC63" s="5" t="s">
        <v>305</v>
      </c>
      <c r="AD63" s="5" t="s">
        <v>306</v>
      </c>
    </row>
    <row r="64" spans="1:30" x14ac:dyDescent="0.25">
      <c r="A64" s="103" t="s">
        <v>61</v>
      </c>
      <c r="B64" s="7">
        <v>2</v>
      </c>
      <c r="C64" s="103" t="s">
        <v>370</v>
      </c>
      <c r="D64" s="79">
        <v>4</v>
      </c>
      <c r="E64" s="79">
        <v>2</v>
      </c>
      <c r="F64" s="79">
        <v>1</v>
      </c>
      <c r="G64" s="79">
        <v>1</v>
      </c>
      <c r="H64" s="79">
        <v>1</v>
      </c>
      <c r="I64" s="79">
        <v>0</v>
      </c>
      <c r="J64" s="88">
        <v>13.333333333333332</v>
      </c>
      <c r="K64" s="79">
        <v>19</v>
      </c>
      <c r="L64" s="79">
        <v>11</v>
      </c>
      <c r="M64" s="79">
        <v>11</v>
      </c>
      <c r="N64" s="79">
        <v>4</v>
      </c>
      <c r="O64" s="79">
        <v>8</v>
      </c>
      <c r="P64" s="79">
        <v>1</v>
      </c>
      <c r="Q64" s="79">
        <v>64</v>
      </c>
      <c r="R64" s="79">
        <v>57</v>
      </c>
      <c r="S64" s="93">
        <f t="shared" si="0"/>
        <v>7.4250000000000007</v>
      </c>
      <c r="T64" s="93">
        <f t="shared" si="1"/>
        <v>1.7250000000000001</v>
      </c>
      <c r="U64" s="47">
        <f t="shared" si="2"/>
        <v>0.33333333333333331</v>
      </c>
      <c r="V64" s="93">
        <f t="shared" si="3"/>
        <v>12.825000000000001</v>
      </c>
      <c r="W64" s="93">
        <f t="shared" si="4"/>
        <v>2.7</v>
      </c>
      <c r="X64" s="93">
        <f t="shared" si="5"/>
        <v>5.4</v>
      </c>
      <c r="Y64" s="93">
        <f t="shared" si="6"/>
        <v>2</v>
      </c>
      <c r="AA64" s="7" t="s">
        <v>3</v>
      </c>
      <c r="AB64" s="7" t="s">
        <v>3</v>
      </c>
      <c r="AC64" s="5" t="s">
        <v>127</v>
      </c>
      <c r="AD64" s="5" t="s">
        <v>100</v>
      </c>
    </row>
    <row r="65" spans="1:30" x14ac:dyDescent="0.25">
      <c r="A65" s="103" t="s">
        <v>51</v>
      </c>
      <c r="B65" s="7">
        <v>4</v>
      </c>
      <c r="C65" s="103" t="s">
        <v>344</v>
      </c>
      <c r="D65" s="79">
        <v>4</v>
      </c>
      <c r="E65" s="79">
        <v>3</v>
      </c>
      <c r="F65" s="79">
        <v>0</v>
      </c>
      <c r="G65" s="79">
        <v>0</v>
      </c>
      <c r="H65" s="79">
        <v>3</v>
      </c>
      <c r="I65" s="79">
        <v>0</v>
      </c>
      <c r="J65" s="88">
        <v>27</v>
      </c>
      <c r="K65" s="79">
        <v>21</v>
      </c>
      <c r="L65" s="79">
        <v>9</v>
      </c>
      <c r="M65" s="79">
        <v>6</v>
      </c>
      <c r="N65" s="79">
        <v>4</v>
      </c>
      <c r="O65" s="79">
        <v>15</v>
      </c>
      <c r="P65" s="79">
        <v>0</v>
      </c>
      <c r="Q65" s="79">
        <v>103</v>
      </c>
      <c r="R65" s="79">
        <v>98</v>
      </c>
      <c r="S65" s="93">
        <f t="shared" si="0"/>
        <v>2</v>
      </c>
      <c r="T65" s="93">
        <f t="shared" si="1"/>
        <v>0.92592592592592593</v>
      </c>
      <c r="U65" s="47">
        <f t="shared" si="2"/>
        <v>0.21428571428571427</v>
      </c>
      <c r="V65" s="93">
        <f t="shared" si="3"/>
        <v>7</v>
      </c>
      <c r="W65" s="93">
        <f t="shared" si="4"/>
        <v>1.3333333333333333</v>
      </c>
      <c r="X65" s="93">
        <f t="shared" si="5"/>
        <v>5</v>
      </c>
      <c r="Y65" s="93">
        <f t="shared" si="6"/>
        <v>3.75</v>
      </c>
      <c r="AA65" s="7" t="s">
        <v>9</v>
      </c>
      <c r="AB65" s="7" t="s">
        <v>9</v>
      </c>
      <c r="AC65" s="5" t="s">
        <v>111</v>
      </c>
      <c r="AD65" s="5" t="s">
        <v>112</v>
      </c>
    </row>
    <row r="66" spans="1:30" x14ac:dyDescent="0.25">
      <c r="A66" s="103" t="s">
        <v>76</v>
      </c>
      <c r="B66" s="7">
        <v>2</v>
      </c>
      <c r="C66" s="103" t="s">
        <v>364</v>
      </c>
      <c r="D66" s="79">
        <v>4</v>
      </c>
      <c r="E66" s="79">
        <v>2</v>
      </c>
      <c r="F66" s="79">
        <v>0</v>
      </c>
      <c r="G66" s="79">
        <v>0</v>
      </c>
      <c r="H66" s="79">
        <v>2</v>
      </c>
      <c r="I66" s="79">
        <v>0</v>
      </c>
      <c r="J66" s="88">
        <v>17.333333333333332</v>
      </c>
      <c r="K66" s="79">
        <v>17</v>
      </c>
      <c r="L66" s="79">
        <v>11</v>
      </c>
      <c r="M66" s="79">
        <v>7</v>
      </c>
      <c r="N66" s="79">
        <v>7</v>
      </c>
      <c r="O66" s="79">
        <v>18</v>
      </c>
      <c r="P66" s="79">
        <v>0</v>
      </c>
      <c r="Q66" s="79">
        <v>78</v>
      </c>
      <c r="R66" s="79">
        <v>70</v>
      </c>
      <c r="S66" s="93">
        <f t="shared" si="0"/>
        <v>3.6346153846153846</v>
      </c>
      <c r="T66" s="93">
        <f t="shared" si="1"/>
        <v>1.3846153846153848</v>
      </c>
      <c r="U66" s="47">
        <f t="shared" si="2"/>
        <v>0.24285714285714285</v>
      </c>
      <c r="V66" s="93">
        <f t="shared" si="3"/>
        <v>8.8269230769230766</v>
      </c>
      <c r="W66" s="93">
        <f t="shared" si="4"/>
        <v>3.6346153846153846</v>
      </c>
      <c r="X66" s="93">
        <f t="shared" si="5"/>
        <v>9.3461538461538467</v>
      </c>
      <c r="Y66" s="93">
        <f t="shared" si="6"/>
        <v>2.5714285714285716</v>
      </c>
      <c r="AA66" s="7" t="s">
        <v>9</v>
      </c>
      <c r="AB66" s="7" t="s">
        <v>9</v>
      </c>
      <c r="AC66" s="5" t="s">
        <v>126</v>
      </c>
      <c r="AD66" s="5" t="s">
        <v>98</v>
      </c>
    </row>
    <row r="67" spans="1:30" x14ac:dyDescent="0.25">
      <c r="A67" s="103">
        <v>2021</v>
      </c>
      <c r="B67" s="7">
        <v>1</v>
      </c>
      <c r="C67" s="103" t="s">
        <v>384</v>
      </c>
      <c r="D67" s="79">
        <v>4</v>
      </c>
      <c r="E67" s="79">
        <v>0</v>
      </c>
      <c r="F67" s="79">
        <v>0</v>
      </c>
      <c r="G67" s="79">
        <v>1</v>
      </c>
      <c r="H67" s="79">
        <v>0</v>
      </c>
      <c r="I67" s="79">
        <v>0</v>
      </c>
      <c r="J67" s="88">
        <v>7.666666666666667</v>
      </c>
      <c r="K67" s="79">
        <v>16</v>
      </c>
      <c r="L67" s="79">
        <v>12</v>
      </c>
      <c r="M67" s="79">
        <v>12</v>
      </c>
      <c r="N67" s="79">
        <v>4</v>
      </c>
      <c r="O67" s="79">
        <v>7</v>
      </c>
      <c r="P67" s="79">
        <v>3</v>
      </c>
      <c r="Q67" s="79">
        <v>46</v>
      </c>
      <c r="R67" s="79">
        <v>39</v>
      </c>
      <c r="S67" s="93">
        <f t="shared" si="0"/>
        <v>14.086956521739129</v>
      </c>
      <c r="T67" s="93">
        <f t="shared" si="1"/>
        <v>2.6086956521739131</v>
      </c>
      <c r="U67" s="47">
        <f t="shared" si="2"/>
        <v>0.41025641025641024</v>
      </c>
      <c r="V67" s="93">
        <f t="shared" si="3"/>
        <v>18.782608695652172</v>
      </c>
      <c r="W67" s="93">
        <f t="shared" si="4"/>
        <v>4.695652173913043</v>
      </c>
      <c r="X67" s="93">
        <f t="shared" si="5"/>
        <v>8.2173913043478262</v>
      </c>
      <c r="Y67" s="93">
        <f t="shared" si="6"/>
        <v>1.75</v>
      </c>
      <c r="AA67" s="7" t="s">
        <v>9</v>
      </c>
      <c r="AB67" s="7" t="s">
        <v>9</v>
      </c>
      <c r="AC67" s="5" t="s">
        <v>518</v>
      </c>
      <c r="AD67" s="5" t="s">
        <v>123</v>
      </c>
    </row>
    <row r="68" spans="1:30" x14ac:dyDescent="0.25">
      <c r="A68" s="103">
        <v>2020</v>
      </c>
      <c r="B68" s="7">
        <v>1</v>
      </c>
      <c r="C68" s="103" t="s">
        <v>393</v>
      </c>
      <c r="D68" s="79">
        <v>4</v>
      </c>
      <c r="E68" s="79">
        <v>0</v>
      </c>
      <c r="F68" s="79">
        <v>0</v>
      </c>
      <c r="G68" s="79">
        <v>0</v>
      </c>
      <c r="H68" s="79">
        <v>0</v>
      </c>
      <c r="I68" s="79">
        <v>0</v>
      </c>
      <c r="J68" s="88">
        <v>2</v>
      </c>
      <c r="K68" s="79">
        <v>3</v>
      </c>
      <c r="L68" s="79">
        <v>4</v>
      </c>
      <c r="M68" s="79">
        <v>4</v>
      </c>
      <c r="N68" s="79">
        <v>2</v>
      </c>
      <c r="O68" s="79">
        <v>1</v>
      </c>
      <c r="P68" s="79">
        <v>1</v>
      </c>
      <c r="Q68" s="79">
        <v>12</v>
      </c>
      <c r="R68" s="79">
        <v>9</v>
      </c>
      <c r="S68" s="93">
        <f t="shared" si="0"/>
        <v>18</v>
      </c>
      <c r="T68" s="93">
        <f t="shared" si="1"/>
        <v>2.5</v>
      </c>
      <c r="U68" s="47">
        <f t="shared" si="2"/>
        <v>0.33333333333333331</v>
      </c>
      <c r="V68" s="93">
        <f t="shared" si="3"/>
        <v>13.5</v>
      </c>
      <c r="W68" s="93">
        <f t="shared" si="4"/>
        <v>9</v>
      </c>
      <c r="X68" s="93">
        <f t="shared" si="5"/>
        <v>4.5</v>
      </c>
      <c r="Y68" s="93">
        <f t="shared" si="6"/>
        <v>0.5</v>
      </c>
      <c r="AA68" s="7" t="s">
        <v>3</v>
      </c>
      <c r="AB68" s="7" t="s">
        <v>9</v>
      </c>
      <c r="AC68" s="5" t="s">
        <v>512</v>
      </c>
      <c r="AD68" s="5" t="s">
        <v>116</v>
      </c>
    </row>
    <row r="69" spans="1:30" x14ac:dyDescent="0.25">
      <c r="A69" s="103">
        <v>2015</v>
      </c>
      <c r="B69" s="7">
        <v>1</v>
      </c>
      <c r="C69" s="103" t="s">
        <v>406</v>
      </c>
      <c r="D69" s="79">
        <v>4</v>
      </c>
      <c r="E69" s="79">
        <v>0</v>
      </c>
      <c r="F69" s="79">
        <v>0</v>
      </c>
      <c r="G69" s="79">
        <v>0</v>
      </c>
      <c r="H69" s="79">
        <v>0</v>
      </c>
      <c r="I69" s="79">
        <v>0</v>
      </c>
      <c r="J69" s="88">
        <v>7</v>
      </c>
      <c r="K69" s="79">
        <v>8</v>
      </c>
      <c r="L69" s="79">
        <v>8</v>
      </c>
      <c r="M69" s="79">
        <v>6</v>
      </c>
      <c r="N69" s="79">
        <v>5</v>
      </c>
      <c r="O69" s="79">
        <v>3</v>
      </c>
      <c r="P69" s="79">
        <v>0</v>
      </c>
      <c r="Q69" s="79">
        <v>36</v>
      </c>
      <c r="R69" s="79">
        <v>31</v>
      </c>
      <c r="S69" s="93">
        <f t="shared" si="0"/>
        <v>7.7142857142857135</v>
      </c>
      <c r="T69" s="93">
        <f t="shared" si="1"/>
        <v>1.8571428571428572</v>
      </c>
      <c r="U69" s="47">
        <f t="shared" si="2"/>
        <v>0.25806451612903225</v>
      </c>
      <c r="V69" s="93">
        <f t="shared" si="3"/>
        <v>10.285714285714285</v>
      </c>
      <c r="W69" s="93">
        <f t="shared" si="4"/>
        <v>6.4285714285714288</v>
      </c>
      <c r="X69" s="93">
        <f t="shared" si="5"/>
        <v>3.8571428571428568</v>
      </c>
      <c r="Y69" s="93">
        <f t="shared" si="6"/>
        <v>0.6</v>
      </c>
      <c r="AA69" s="7" t="s">
        <v>9</v>
      </c>
      <c r="AB69" s="7" t="s">
        <v>9</v>
      </c>
      <c r="AC69" s="5" t="s">
        <v>103</v>
      </c>
    </row>
    <row r="70" spans="1:30" x14ac:dyDescent="0.25">
      <c r="A70" s="103">
        <v>2015</v>
      </c>
      <c r="B70" s="7">
        <v>1</v>
      </c>
      <c r="C70" s="103" t="s">
        <v>407</v>
      </c>
      <c r="D70" s="79">
        <v>4</v>
      </c>
      <c r="E70" s="79">
        <v>1</v>
      </c>
      <c r="F70" s="79">
        <v>2</v>
      </c>
      <c r="G70" s="79">
        <v>0</v>
      </c>
      <c r="H70" s="79">
        <v>0</v>
      </c>
      <c r="I70" s="79">
        <v>0</v>
      </c>
      <c r="J70" s="88">
        <v>6.666666666667</v>
      </c>
      <c r="K70" s="79">
        <v>14</v>
      </c>
      <c r="L70" s="79">
        <v>16</v>
      </c>
      <c r="M70" s="79">
        <v>13</v>
      </c>
      <c r="N70" s="79">
        <v>8</v>
      </c>
      <c r="O70" s="79">
        <v>4</v>
      </c>
      <c r="P70" s="79">
        <v>3</v>
      </c>
      <c r="Q70" s="79">
        <v>44</v>
      </c>
      <c r="R70" s="79">
        <v>34</v>
      </c>
      <c r="S70" s="93">
        <f t="shared" ref="S70:S133" si="7">(M70/J70)*9</f>
        <v>17.549999999999123</v>
      </c>
      <c r="T70" s="93">
        <f t="shared" ref="T70:T133" si="8">(K70+N70)/J70</f>
        <v>3.2999999999998351</v>
      </c>
      <c r="U70" s="47">
        <f t="shared" ref="U70:U133" si="9">K70/R70</f>
        <v>0.41176470588235292</v>
      </c>
      <c r="V70" s="93">
        <f t="shared" ref="V70:V133" si="10">(K70/J70)*9</f>
        <v>18.899999999999054</v>
      </c>
      <c r="W70" s="93">
        <f t="shared" ref="W70:W133" si="11">(N70/J70)*9</f>
        <v>10.799999999999461</v>
      </c>
      <c r="X70" s="93">
        <f t="shared" ref="X70:X133" si="12">(O70/J70)*9</f>
        <v>5.3999999999997303</v>
      </c>
      <c r="Y70" s="93">
        <f t="shared" ref="Y70:Y133" si="13">O70/N70</f>
        <v>0.5</v>
      </c>
      <c r="AA70" s="7" t="s">
        <v>9</v>
      </c>
      <c r="AB70" s="7" t="s">
        <v>9</v>
      </c>
      <c r="AC70" s="5" t="s">
        <v>103</v>
      </c>
    </row>
    <row r="71" spans="1:30" x14ac:dyDescent="0.25">
      <c r="A71" s="103">
        <v>2014</v>
      </c>
      <c r="B71" s="7">
        <v>1</v>
      </c>
      <c r="C71" s="103" t="s">
        <v>418</v>
      </c>
      <c r="D71" s="79">
        <v>4</v>
      </c>
      <c r="E71" s="79">
        <v>0</v>
      </c>
      <c r="F71" s="79">
        <v>0</v>
      </c>
      <c r="G71" s="79">
        <v>1</v>
      </c>
      <c r="H71" s="79">
        <v>0</v>
      </c>
      <c r="I71" s="79">
        <v>0</v>
      </c>
      <c r="J71" s="88">
        <v>10.666666666666666</v>
      </c>
      <c r="K71" s="79">
        <v>12</v>
      </c>
      <c r="L71" s="79">
        <v>11</v>
      </c>
      <c r="M71" s="79">
        <v>9</v>
      </c>
      <c r="N71" s="79">
        <v>5</v>
      </c>
      <c r="O71" s="79">
        <v>10</v>
      </c>
      <c r="P71" s="79">
        <v>1</v>
      </c>
      <c r="Q71" s="79">
        <v>48</v>
      </c>
      <c r="R71" s="79">
        <v>41</v>
      </c>
      <c r="S71" s="93">
        <f t="shared" si="7"/>
        <v>7.59375</v>
      </c>
      <c r="T71" s="93">
        <f t="shared" si="8"/>
        <v>1.59375</v>
      </c>
      <c r="U71" s="47">
        <f t="shared" si="9"/>
        <v>0.29268292682926828</v>
      </c>
      <c r="V71" s="93">
        <f t="shared" si="10"/>
        <v>10.125</v>
      </c>
      <c r="W71" s="93">
        <f t="shared" si="11"/>
        <v>4.21875</v>
      </c>
      <c r="X71" s="93">
        <f t="shared" si="12"/>
        <v>8.4375</v>
      </c>
      <c r="Y71" s="93">
        <f t="shared" si="13"/>
        <v>2</v>
      </c>
      <c r="AA71" s="7" t="s">
        <v>9</v>
      </c>
      <c r="AB71" s="7" t="s">
        <v>9</v>
      </c>
      <c r="AC71" s="5" t="s">
        <v>97</v>
      </c>
    </row>
    <row r="72" spans="1:30" x14ac:dyDescent="0.25">
      <c r="A72" s="103">
        <v>2010</v>
      </c>
      <c r="B72" s="7">
        <v>1</v>
      </c>
      <c r="C72" s="103" t="s">
        <v>429</v>
      </c>
      <c r="D72" s="79">
        <v>4</v>
      </c>
      <c r="E72" s="79">
        <v>2</v>
      </c>
      <c r="F72" s="79">
        <v>1</v>
      </c>
      <c r="G72" s="79">
        <v>0</v>
      </c>
      <c r="H72" s="79">
        <v>0</v>
      </c>
      <c r="I72" s="79">
        <v>0</v>
      </c>
      <c r="J72" s="88">
        <v>14.666666666666666</v>
      </c>
      <c r="K72" s="79">
        <v>9</v>
      </c>
      <c r="L72" s="79">
        <v>7</v>
      </c>
      <c r="M72" s="79">
        <v>2</v>
      </c>
      <c r="N72" s="79">
        <v>12</v>
      </c>
      <c r="O72" s="79">
        <v>20</v>
      </c>
      <c r="P72" s="79">
        <v>1</v>
      </c>
      <c r="Q72" s="79">
        <v>69</v>
      </c>
      <c r="R72" s="79">
        <v>54</v>
      </c>
      <c r="S72" s="93">
        <f t="shared" si="7"/>
        <v>1.2272727272727275</v>
      </c>
      <c r="T72" s="93">
        <f t="shared" si="8"/>
        <v>1.4318181818181819</v>
      </c>
      <c r="U72" s="47">
        <f t="shared" si="9"/>
        <v>0.16666666666666666</v>
      </c>
      <c r="V72" s="93">
        <f t="shared" si="10"/>
        <v>5.5227272727272725</v>
      </c>
      <c r="W72" s="93">
        <f t="shared" si="11"/>
        <v>7.3636363636363642</v>
      </c>
      <c r="X72" s="93">
        <f t="shared" si="12"/>
        <v>12.272727272727273</v>
      </c>
      <c r="Y72" s="93">
        <f t="shared" si="13"/>
        <v>1.6666666666666667</v>
      </c>
      <c r="AA72" s="7" t="s">
        <v>9</v>
      </c>
      <c r="AB72" s="7" t="s">
        <v>9</v>
      </c>
      <c r="AC72" s="103" t="s">
        <v>124</v>
      </c>
      <c r="AD72" s="103" t="s">
        <v>486</v>
      </c>
    </row>
    <row r="73" spans="1:30" x14ac:dyDescent="0.25">
      <c r="A73" s="103">
        <v>2006</v>
      </c>
      <c r="B73" s="7">
        <v>1</v>
      </c>
      <c r="C73" s="103" t="s">
        <v>444</v>
      </c>
      <c r="D73" s="79">
        <v>4</v>
      </c>
      <c r="E73" s="79">
        <v>2</v>
      </c>
      <c r="F73" s="79">
        <v>1</v>
      </c>
      <c r="G73" s="79">
        <v>0</v>
      </c>
      <c r="H73" s="79">
        <v>0</v>
      </c>
      <c r="I73" s="79">
        <v>0</v>
      </c>
      <c r="J73" s="88">
        <v>22.333333333333332</v>
      </c>
      <c r="K73" s="79">
        <v>21</v>
      </c>
      <c r="L73" s="79">
        <v>7</v>
      </c>
      <c r="M73" s="79">
        <v>4</v>
      </c>
      <c r="N73" s="79">
        <v>8</v>
      </c>
      <c r="O73" s="79">
        <v>15</v>
      </c>
      <c r="P73" s="79">
        <v>0</v>
      </c>
      <c r="Q73" s="79">
        <v>93</v>
      </c>
      <c r="R73" s="79">
        <v>83</v>
      </c>
      <c r="S73" s="93">
        <f t="shared" si="7"/>
        <v>1.6119402985074629</v>
      </c>
      <c r="T73" s="93">
        <f t="shared" si="8"/>
        <v>1.2985074626865671</v>
      </c>
      <c r="U73" s="47">
        <f t="shared" si="9"/>
        <v>0.25301204819277107</v>
      </c>
      <c r="V73" s="93">
        <f t="shared" si="10"/>
        <v>8.4626865671641802</v>
      </c>
      <c r="W73" s="93">
        <f t="shared" si="11"/>
        <v>3.2238805970149258</v>
      </c>
      <c r="X73" s="93">
        <f t="shared" si="12"/>
        <v>6.0447761194029859</v>
      </c>
      <c r="Y73" s="93">
        <f t="shared" si="13"/>
        <v>1.875</v>
      </c>
      <c r="AA73" s="7" t="s">
        <v>9</v>
      </c>
      <c r="AB73" s="7" t="s">
        <v>9</v>
      </c>
      <c r="AC73" s="5" t="s">
        <v>110</v>
      </c>
      <c r="AD73" s="5" t="s">
        <v>98</v>
      </c>
    </row>
    <row r="74" spans="1:30" x14ac:dyDescent="0.25">
      <c r="A74" s="103">
        <v>2005</v>
      </c>
      <c r="B74" s="7">
        <v>1</v>
      </c>
      <c r="C74" s="103" t="s">
        <v>449</v>
      </c>
      <c r="D74" s="79">
        <v>4</v>
      </c>
      <c r="E74" s="79">
        <v>0</v>
      </c>
      <c r="F74" s="79">
        <v>1</v>
      </c>
      <c r="G74" s="79">
        <v>0</v>
      </c>
      <c r="H74" s="79">
        <v>0</v>
      </c>
      <c r="I74" s="79">
        <v>0</v>
      </c>
      <c r="J74" s="88">
        <v>10.666666666666666</v>
      </c>
      <c r="K74" s="79">
        <v>16</v>
      </c>
      <c r="L74" s="79">
        <v>12</v>
      </c>
      <c r="M74" s="79">
        <v>9</v>
      </c>
      <c r="N74" s="79">
        <v>6</v>
      </c>
      <c r="O74" s="79">
        <v>2</v>
      </c>
      <c r="P74" s="79">
        <v>0</v>
      </c>
      <c r="Q74" s="79">
        <v>63</v>
      </c>
      <c r="R74" s="79">
        <v>58</v>
      </c>
      <c r="S74" s="93">
        <f t="shared" si="7"/>
        <v>7.59375</v>
      </c>
      <c r="T74" s="93">
        <f t="shared" si="8"/>
        <v>2.0625</v>
      </c>
      <c r="U74" s="47">
        <f t="shared" si="9"/>
        <v>0.27586206896551724</v>
      </c>
      <c r="V74" s="93">
        <f t="shared" si="10"/>
        <v>13.5</v>
      </c>
      <c r="W74" s="93">
        <f t="shared" si="11"/>
        <v>5.0625</v>
      </c>
      <c r="X74" s="93">
        <f t="shared" si="12"/>
        <v>1.6875</v>
      </c>
      <c r="Y74" s="93">
        <f t="shared" si="13"/>
        <v>0.33333333333333331</v>
      </c>
      <c r="AA74" s="7" t="s">
        <v>9</v>
      </c>
      <c r="AB74" s="7" t="s">
        <v>9</v>
      </c>
      <c r="AC74" s="5" t="s">
        <v>97</v>
      </c>
      <c r="AD74" s="5" t="s">
        <v>100</v>
      </c>
    </row>
    <row r="75" spans="1:30" x14ac:dyDescent="0.25">
      <c r="A75" s="103" t="s">
        <v>320</v>
      </c>
      <c r="B75" s="7">
        <v>2</v>
      </c>
      <c r="C75" s="103" t="s">
        <v>380</v>
      </c>
      <c r="D75" s="79">
        <v>3</v>
      </c>
      <c r="E75" s="79">
        <v>1</v>
      </c>
      <c r="F75" s="79">
        <v>1</v>
      </c>
      <c r="G75" s="79">
        <v>0</v>
      </c>
      <c r="H75" s="79">
        <v>0</v>
      </c>
      <c r="I75" s="79">
        <v>0</v>
      </c>
      <c r="J75" s="88">
        <v>10.666666666666666</v>
      </c>
      <c r="K75" s="79">
        <v>9</v>
      </c>
      <c r="L75" s="79">
        <v>4</v>
      </c>
      <c r="M75" s="79">
        <v>2</v>
      </c>
      <c r="N75" s="79">
        <v>14</v>
      </c>
      <c r="O75" s="79">
        <v>12</v>
      </c>
      <c r="P75" s="79">
        <v>0</v>
      </c>
      <c r="Q75" s="79">
        <v>55</v>
      </c>
      <c r="R75" s="79">
        <v>41</v>
      </c>
      <c r="S75" s="93">
        <f t="shared" si="7"/>
        <v>1.6875</v>
      </c>
      <c r="T75" s="93">
        <f t="shared" si="8"/>
        <v>2.15625</v>
      </c>
      <c r="U75" s="47">
        <f t="shared" si="9"/>
        <v>0.21951219512195122</v>
      </c>
      <c r="V75" s="93">
        <f t="shared" si="10"/>
        <v>7.59375</v>
      </c>
      <c r="W75" s="93">
        <f t="shared" si="11"/>
        <v>11.8125</v>
      </c>
      <c r="X75" s="93">
        <f t="shared" si="12"/>
        <v>10.125</v>
      </c>
      <c r="Y75" s="93">
        <f t="shared" si="13"/>
        <v>0.8571428571428571</v>
      </c>
      <c r="AA75" s="7" t="s">
        <v>3</v>
      </c>
      <c r="AB75" s="7" t="s">
        <v>3</v>
      </c>
      <c r="AC75" s="5" t="s">
        <v>122</v>
      </c>
    </row>
    <row r="76" spans="1:30" x14ac:dyDescent="0.25">
      <c r="A76" s="103" t="s">
        <v>580</v>
      </c>
      <c r="B76" s="7">
        <v>3</v>
      </c>
      <c r="C76" s="103" t="s">
        <v>373</v>
      </c>
      <c r="D76" s="79">
        <v>3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88">
        <v>5.6666666666666661</v>
      </c>
      <c r="K76" s="79">
        <v>9</v>
      </c>
      <c r="L76" s="79">
        <v>7</v>
      </c>
      <c r="M76" s="79">
        <v>6</v>
      </c>
      <c r="N76" s="79">
        <v>3</v>
      </c>
      <c r="O76" s="79">
        <v>6</v>
      </c>
      <c r="P76" s="79">
        <v>0</v>
      </c>
      <c r="Q76" s="79">
        <v>29</v>
      </c>
      <c r="R76" s="79">
        <v>26</v>
      </c>
      <c r="S76" s="93">
        <f t="shared" si="7"/>
        <v>9.5294117647058822</v>
      </c>
      <c r="T76" s="93">
        <f t="shared" si="8"/>
        <v>2.1176470588235294</v>
      </c>
      <c r="U76" s="47">
        <f t="shared" si="9"/>
        <v>0.34615384615384615</v>
      </c>
      <c r="V76" s="93">
        <f t="shared" si="10"/>
        <v>14.294117647058824</v>
      </c>
      <c r="W76" s="93">
        <f t="shared" si="11"/>
        <v>4.7647058823529411</v>
      </c>
      <c r="X76" s="93">
        <f t="shared" si="12"/>
        <v>9.5294117647058822</v>
      </c>
      <c r="Y76" s="93">
        <f t="shared" si="13"/>
        <v>2</v>
      </c>
      <c r="AA76" s="7" t="s">
        <v>9</v>
      </c>
      <c r="AB76" s="7" t="s">
        <v>9</v>
      </c>
      <c r="AC76" s="5" t="s">
        <v>502</v>
      </c>
      <c r="AD76" s="5" t="s">
        <v>108</v>
      </c>
    </row>
    <row r="77" spans="1:30" x14ac:dyDescent="0.25">
      <c r="A77" s="103" t="s">
        <v>91</v>
      </c>
      <c r="B77" s="7">
        <v>3</v>
      </c>
      <c r="C77" s="103" t="s">
        <v>354</v>
      </c>
      <c r="D77" s="79">
        <v>3</v>
      </c>
      <c r="E77" s="79">
        <v>2</v>
      </c>
      <c r="F77" s="79">
        <v>1</v>
      </c>
      <c r="G77" s="79">
        <v>0</v>
      </c>
      <c r="H77" s="79">
        <v>1</v>
      </c>
      <c r="I77" s="79">
        <v>1</v>
      </c>
      <c r="J77" s="88">
        <v>16</v>
      </c>
      <c r="K77" s="79">
        <v>15</v>
      </c>
      <c r="L77" s="79">
        <v>5</v>
      </c>
      <c r="M77" s="79">
        <v>5</v>
      </c>
      <c r="N77" s="79">
        <v>3</v>
      </c>
      <c r="O77" s="79">
        <v>20</v>
      </c>
      <c r="P77" s="79">
        <v>0</v>
      </c>
      <c r="Q77" s="79">
        <v>64</v>
      </c>
      <c r="R77" s="79">
        <v>61</v>
      </c>
      <c r="S77" s="93">
        <f t="shared" si="7"/>
        <v>2.8125</v>
      </c>
      <c r="T77" s="93">
        <f t="shared" si="8"/>
        <v>1.125</v>
      </c>
      <c r="U77" s="47">
        <f t="shared" si="9"/>
        <v>0.24590163934426229</v>
      </c>
      <c r="V77" s="93">
        <f t="shared" si="10"/>
        <v>8.4375</v>
      </c>
      <c r="W77" s="93">
        <f t="shared" si="11"/>
        <v>1.6875</v>
      </c>
      <c r="X77" s="93">
        <f t="shared" si="12"/>
        <v>11.25</v>
      </c>
      <c r="Y77" s="93">
        <f t="shared" si="13"/>
        <v>6.666666666666667</v>
      </c>
      <c r="AA77" s="7" t="s">
        <v>3</v>
      </c>
      <c r="AB77" s="7" t="s">
        <v>3</v>
      </c>
      <c r="AC77" s="5" t="s">
        <v>107</v>
      </c>
      <c r="AD77" s="5" t="s">
        <v>130</v>
      </c>
    </row>
    <row r="78" spans="1:30" x14ac:dyDescent="0.25">
      <c r="A78" s="103" t="s">
        <v>72</v>
      </c>
      <c r="B78" s="7">
        <v>3</v>
      </c>
      <c r="C78" s="103" t="s">
        <v>353</v>
      </c>
      <c r="D78" s="79">
        <v>3</v>
      </c>
      <c r="E78" s="79">
        <v>1</v>
      </c>
      <c r="F78" s="79">
        <v>1</v>
      </c>
      <c r="G78" s="79">
        <v>0</v>
      </c>
      <c r="H78" s="79">
        <v>0</v>
      </c>
      <c r="I78" s="79">
        <v>0</v>
      </c>
      <c r="J78" s="88">
        <v>12.333333333333334</v>
      </c>
      <c r="K78" s="79">
        <v>10</v>
      </c>
      <c r="L78" s="79">
        <v>9</v>
      </c>
      <c r="M78" s="79">
        <v>7</v>
      </c>
      <c r="N78" s="79">
        <v>12</v>
      </c>
      <c r="O78" s="79">
        <v>15</v>
      </c>
      <c r="P78" s="79">
        <v>0</v>
      </c>
      <c r="Q78" s="79">
        <v>57</v>
      </c>
      <c r="R78" s="79">
        <v>45</v>
      </c>
      <c r="S78" s="93">
        <f t="shared" si="7"/>
        <v>5.1081081081081079</v>
      </c>
      <c r="T78" s="93">
        <f t="shared" si="8"/>
        <v>1.7837837837837838</v>
      </c>
      <c r="U78" s="47">
        <f t="shared" si="9"/>
        <v>0.22222222222222221</v>
      </c>
      <c r="V78" s="93">
        <f t="shared" si="10"/>
        <v>7.2972972972972965</v>
      </c>
      <c r="W78" s="93">
        <f t="shared" si="11"/>
        <v>8.7567567567567561</v>
      </c>
      <c r="X78" s="93">
        <f t="shared" si="12"/>
        <v>10.945945945945946</v>
      </c>
      <c r="Y78" s="93">
        <f t="shared" si="13"/>
        <v>1.25</v>
      </c>
      <c r="AA78" s="7" t="s">
        <v>9</v>
      </c>
      <c r="AB78" s="7" t="s">
        <v>9</v>
      </c>
      <c r="AC78" s="5" t="s">
        <v>103</v>
      </c>
    </row>
    <row r="79" spans="1:30" x14ac:dyDescent="0.25">
      <c r="A79" s="103" t="s">
        <v>39</v>
      </c>
      <c r="B79" s="7">
        <v>2</v>
      </c>
      <c r="C79" s="103" t="s">
        <v>361</v>
      </c>
      <c r="D79" s="79">
        <v>3</v>
      </c>
      <c r="E79" s="79">
        <v>1</v>
      </c>
      <c r="F79" s="79">
        <v>0</v>
      </c>
      <c r="G79" s="79">
        <v>0</v>
      </c>
      <c r="H79" s="79">
        <v>0</v>
      </c>
      <c r="I79" s="79">
        <v>0</v>
      </c>
      <c r="J79" s="88">
        <v>7.666666666666667</v>
      </c>
      <c r="K79" s="79">
        <v>8</v>
      </c>
      <c r="L79" s="79">
        <v>5</v>
      </c>
      <c r="M79" s="79">
        <v>5</v>
      </c>
      <c r="N79" s="79">
        <v>6</v>
      </c>
      <c r="O79" s="79">
        <v>11</v>
      </c>
      <c r="P79" s="79">
        <v>0</v>
      </c>
      <c r="Q79" s="79">
        <v>37</v>
      </c>
      <c r="R79" s="79">
        <v>31</v>
      </c>
      <c r="S79" s="93">
        <f t="shared" si="7"/>
        <v>5.8695652173913047</v>
      </c>
      <c r="T79" s="93">
        <f t="shared" si="8"/>
        <v>1.826086956521739</v>
      </c>
      <c r="U79" s="47">
        <f t="shared" si="9"/>
        <v>0.25806451612903225</v>
      </c>
      <c r="V79" s="93">
        <f t="shared" si="10"/>
        <v>9.391304347826086</v>
      </c>
      <c r="W79" s="93">
        <f t="shared" si="11"/>
        <v>7.0434782608695645</v>
      </c>
      <c r="X79" s="93">
        <f t="shared" si="12"/>
        <v>12.913043478260869</v>
      </c>
      <c r="Y79" s="93">
        <f t="shared" si="13"/>
        <v>1.8333333333333333</v>
      </c>
      <c r="AA79" s="7" t="s">
        <v>9</v>
      </c>
      <c r="AB79" s="7" t="s">
        <v>9</v>
      </c>
      <c r="AC79" s="5" t="s">
        <v>122</v>
      </c>
      <c r="AD79" s="5" t="s">
        <v>123</v>
      </c>
    </row>
    <row r="80" spans="1:30" x14ac:dyDescent="0.25">
      <c r="A80" s="103">
        <v>2022</v>
      </c>
      <c r="B80" s="7">
        <v>1</v>
      </c>
      <c r="C80" s="5" t="s">
        <v>323</v>
      </c>
      <c r="D80" s="79">
        <v>3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88">
        <v>9</v>
      </c>
      <c r="K80" s="79">
        <v>9</v>
      </c>
      <c r="L80" s="79">
        <v>8</v>
      </c>
      <c r="M80" s="79">
        <v>1</v>
      </c>
      <c r="N80" s="79">
        <v>4</v>
      </c>
      <c r="O80" s="79">
        <v>16</v>
      </c>
      <c r="P80" s="79">
        <v>0</v>
      </c>
      <c r="Q80" s="79">
        <v>41</v>
      </c>
      <c r="R80" s="79">
        <v>37</v>
      </c>
      <c r="S80" s="93">
        <f t="shared" si="7"/>
        <v>1</v>
      </c>
      <c r="T80" s="93">
        <f t="shared" si="8"/>
        <v>1.4444444444444444</v>
      </c>
      <c r="U80" s="47">
        <f t="shared" si="9"/>
        <v>0.24324324324324326</v>
      </c>
      <c r="V80" s="93">
        <f t="shared" si="10"/>
        <v>9</v>
      </c>
      <c r="W80" s="93">
        <f t="shared" si="11"/>
        <v>4</v>
      </c>
      <c r="X80" s="93">
        <f t="shared" si="12"/>
        <v>16</v>
      </c>
      <c r="Y80" s="93">
        <f t="shared" si="13"/>
        <v>4</v>
      </c>
      <c r="AA80" s="7" t="s">
        <v>9</v>
      </c>
      <c r="AB80" s="7" t="s">
        <v>9</v>
      </c>
      <c r="AC80" s="5" t="s">
        <v>525</v>
      </c>
      <c r="AD80" s="5" t="s">
        <v>116</v>
      </c>
    </row>
    <row r="81" spans="1:30" x14ac:dyDescent="0.25">
      <c r="A81" s="103">
        <v>2022</v>
      </c>
      <c r="B81" s="7">
        <v>1</v>
      </c>
      <c r="C81" s="5" t="s">
        <v>329</v>
      </c>
      <c r="D81" s="79">
        <v>3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88">
        <v>3</v>
      </c>
      <c r="K81" s="79">
        <v>7</v>
      </c>
      <c r="L81" s="79">
        <v>8</v>
      </c>
      <c r="M81" s="79">
        <v>7</v>
      </c>
      <c r="N81" s="79">
        <v>3</v>
      </c>
      <c r="O81" s="79">
        <v>3</v>
      </c>
      <c r="P81" s="79">
        <v>0</v>
      </c>
      <c r="Q81" s="79">
        <v>19</v>
      </c>
      <c r="R81" s="79">
        <v>16</v>
      </c>
      <c r="S81" s="93">
        <f t="shared" si="7"/>
        <v>21</v>
      </c>
      <c r="T81" s="93">
        <f t="shared" si="8"/>
        <v>3.3333333333333335</v>
      </c>
      <c r="U81" s="47">
        <f t="shared" si="9"/>
        <v>0.4375</v>
      </c>
      <c r="V81" s="93">
        <f t="shared" si="10"/>
        <v>21</v>
      </c>
      <c r="W81" s="93">
        <f t="shared" si="11"/>
        <v>9</v>
      </c>
      <c r="X81" s="93">
        <f t="shared" si="12"/>
        <v>9</v>
      </c>
      <c r="Y81" s="93">
        <f t="shared" si="13"/>
        <v>1</v>
      </c>
      <c r="AA81" s="7" t="s">
        <v>9</v>
      </c>
      <c r="AB81" s="7" t="s">
        <v>9</v>
      </c>
      <c r="AC81" s="5" t="s">
        <v>338</v>
      </c>
      <c r="AD81" s="5" t="s">
        <v>337</v>
      </c>
    </row>
    <row r="82" spans="1:30" x14ac:dyDescent="0.25">
      <c r="A82" s="103">
        <v>2021</v>
      </c>
      <c r="B82" s="7">
        <v>1</v>
      </c>
      <c r="C82" s="103" t="s">
        <v>385</v>
      </c>
      <c r="D82" s="79">
        <v>3</v>
      </c>
      <c r="E82" s="79">
        <v>0</v>
      </c>
      <c r="F82" s="79">
        <v>1</v>
      </c>
      <c r="G82" s="79">
        <v>0</v>
      </c>
      <c r="H82" s="79">
        <v>0</v>
      </c>
      <c r="I82" s="79">
        <v>0</v>
      </c>
      <c r="J82" s="88">
        <v>5.333333333333333</v>
      </c>
      <c r="K82" s="79">
        <v>8</v>
      </c>
      <c r="L82" s="79">
        <v>13</v>
      </c>
      <c r="M82" s="79">
        <v>13</v>
      </c>
      <c r="N82" s="79">
        <v>14</v>
      </c>
      <c r="O82" s="79">
        <v>1</v>
      </c>
      <c r="P82" s="79">
        <v>1</v>
      </c>
      <c r="Q82" s="79">
        <v>37</v>
      </c>
      <c r="R82" s="79">
        <v>22</v>
      </c>
      <c r="S82" s="93">
        <f t="shared" si="7"/>
        <v>21.9375</v>
      </c>
      <c r="T82" s="93">
        <f t="shared" si="8"/>
        <v>4.125</v>
      </c>
      <c r="U82" s="47">
        <f t="shared" si="9"/>
        <v>0.36363636363636365</v>
      </c>
      <c r="V82" s="93">
        <f t="shared" si="10"/>
        <v>13.5</v>
      </c>
      <c r="W82" s="93">
        <f t="shared" si="11"/>
        <v>23.625</v>
      </c>
      <c r="X82" s="93">
        <f t="shared" si="12"/>
        <v>1.6875</v>
      </c>
      <c r="Y82" s="93">
        <f t="shared" si="13"/>
        <v>7.1428571428571425E-2</v>
      </c>
      <c r="AA82" s="7" t="s">
        <v>9</v>
      </c>
      <c r="AB82" s="7" t="s">
        <v>9</v>
      </c>
      <c r="AC82" s="5" t="s">
        <v>518</v>
      </c>
    </row>
    <row r="83" spans="1:30" x14ac:dyDescent="0.25">
      <c r="A83" s="103">
        <v>2016</v>
      </c>
      <c r="B83" s="7">
        <v>1</v>
      </c>
      <c r="C83" s="103" t="s">
        <v>400</v>
      </c>
      <c r="D83" s="79">
        <v>3</v>
      </c>
      <c r="E83" s="79">
        <v>1</v>
      </c>
      <c r="F83" s="79">
        <v>1</v>
      </c>
      <c r="G83" s="79">
        <v>0</v>
      </c>
      <c r="H83" s="79">
        <v>0</v>
      </c>
      <c r="I83" s="79">
        <v>0</v>
      </c>
      <c r="J83" s="88">
        <v>11</v>
      </c>
      <c r="K83" s="79">
        <v>14</v>
      </c>
      <c r="L83" s="79">
        <v>11</v>
      </c>
      <c r="M83" s="79">
        <v>10</v>
      </c>
      <c r="N83" s="79">
        <v>10</v>
      </c>
      <c r="O83" s="79">
        <v>8</v>
      </c>
      <c r="P83" s="79">
        <v>0</v>
      </c>
      <c r="Q83" s="79">
        <v>56</v>
      </c>
      <c r="R83" s="79">
        <v>46</v>
      </c>
      <c r="S83" s="93">
        <f t="shared" si="7"/>
        <v>8.1818181818181817</v>
      </c>
      <c r="T83" s="93">
        <f t="shared" si="8"/>
        <v>2.1818181818181817</v>
      </c>
      <c r="U83" s="47">
        <f t="shared" si="9"/>
        <v>0.30434782608695654</v>
      </c>
      <c r="V83" s="93">
        <f t="shared" si="10"/>
        <v>11.454545454545455</v>
      </c>
      <c r="W83" s="93">
        <f t="shared" si="11"/>
        <v>8.1818181818181817</v>
      </c>
      <c r="X83" s="93">
        <f t="shared" si="12"/>
        <v>6.5454545454545459</v>
      </c>
      <c r="Y83" s="93">
        <f t="shared" si="13"/>
        <v>0.8</v>
      </c>
      <c r="AA83" s="7" t="s">
        <v>3</v>
      </c>
      <c r="AB83" s="7" t="s">
        <v>3</v>
      </c>
      <c r="AC83" s="5" t="s">
        <v>305</v>
      </c>
    </row>
    <row r="84" spans="1:30" x14ac:dyDescent="0.25">
      <c r="A84" s="103">
        <v>2015</v>
      </c>
      <c r="B84" s="7">
        <v>1</v>
      </c>
      <c r="C84" s="103" t="s">
        <v>408</v>
      </c>
      <c r="D84" s="79">
        <v>3</v>
      </c>
      <c r="E84" s="79">
        <v>0</v>
      </c>
      <c r="F84" s="79">
        <v>0</v>
      </c>
      <c r="G84" s="79">
        <v>0</v>
      </c>
      <c r="H84" s="79">
        <v>0</v>
      </c>
      <c r="I84" s="79">
        <v>0</v>
      </c>
      <c r="J84" s="88">
        <v>3.666666666667</v>
      </c>
      <c r="K84" s="79">
        <v>4</v>
      </c>
      <c r="L84" s="79">
        <v>8</v>
      </c>
      <c r="M84" s="79">
        <v>8</v>
      </c>
      <c r="N84" s="79">
        <v>8</v>
      </c>
      <c r="O84" s="79">
        <v>7</v>
      </c>
      <c r="P84" s="79">
        <v>1</v>
      </c>
      <c r="Q84" s="79">
        <v>24</v>
      </c>
      <c r="R84" s="79">
        <v>15</v>
      </c>
      <c r="S84" s="93">
        <f t="shared" si="7"/>
        <v>19.636363636361853</v>
      </c>
      <c r="T84" s="93">
        <f t="shared" si="8"/>
        <v>3.2727272727269754</v>
      </c>
      <c r="U84" s="47">
        <f t="shared" si="9"/>
        <v>0.26666666666666666</v>
      </c>
      <c r="V84" s="93">
        <f t="shared" si="10"/>
        <v>9.8181818181809266</v>
      </c>
      <c r="W84" s="93">
        <f t="shared" si="11"/>
        <v>19.636363636361853</v>
      </c>
      <c r="X84" s="93">
        <f t="shared" si="12"/>
        <v>17.18181818181662</v>
      </c>
      <c r="Y84" s="93">
        <f t="shared" si="13"/>
        <v>0.875</v>
      </c>
      <c r="AA84" s="7" t="s">
        <v>9</v>
      </c>
      <c r="AB84" s="7" t="s">
        <v>9</v>
      </c>
      <c r="AC84" s="5" t="s">
        <v>115</v>
      </c>
      <c r="AD84" s="5" t="s">
        <v>492</v>
      </c>
    </row>
    <row r="85" spans="1:30" x14ac:dyDescent="0.25">
      <c r="A85" s="103">
        <v>2015</v>
      </c>
      <c r="B85" s="7">
        <v>1</v>
      </c>
      <c r="C85" s="103" t="s">
        <v>213</v>
      </c>
      <c r="D85" s="79">
        <v>3</v>
      </c>
      <c r="E85" s="79">
        <v>0</v>
      </c>
      <c r="F85" s="79">
        <v>2</v>
      </c>
      <c r="G85" s="79">
        <v>1</v>
      </c>
      <c r="H85" s="79">
        <v>0</v>
      </c>
      <c r="I85" s="79">
        <v>0</v>
      </c>
      <c r="J85" s="88">
        <v>11</v>
      </c>
      <c r="K85" s="79">
        <v>20</v>
      </c>
      <c r="L85" s="79">
        <v>16</v>
      </c>
      <c r="M85" s="79">
        <v>9</v>
      </c>
      <c r="N85" s="79">
        <v>2</v>
      </c>
      <c r="O85" s="79">
        <v>3</v>
      </c>
      <c r="P85" s="79">
        <v>1</v>
      </c>
      <c r="Q85" s="79">
        <v>60</v>
      </c>
      <c r="R85" s="79">
        <v>55</v>
      </c>
      <c r="S85" s="93">
        <f t="shared" si="7"/>
        <v>7.3636363636363642</v>
      </c>
      <c r="T85" s="93">
        <f t="shared" si="8"/>
        <v>2</v>
      </c>
      <c r="U85" s="47">
        <f t="shared" si="9"/>
        <v>0.36363636363636365</v>
      </c>
      <c r="V85" s="93">
        <f t="shared" si="10"/>
        <v>16.363636363636363</v>
      </c>
      <c r="W85" s="93">
        <f t="shared" si="11"/>
        <v>1.6363636363636365</v>
      </c>
      <c r="X85" s="93">
        <f t="shared" si="12"/>
        <v>2.4545454545454541</v>
      </c>
      <c r="Y85" s="93">
        <f t="shared" si="13"/>
        <v>1.5</v>
      </c>
      <c r="AA85" s="7" t="s">
        <v>9</v>
      </c>
      <c r="AB85" s="7" t="s">
        <v>9</v>
      </c>
      <c r="AC85" s="5" t="s">
        <v>483</v>
      </c>
      <c r="AD85" s="5" t="s">
        <v>123</v>
      </c>
    </row>
    <row r="86" spans="1:30" x14ac:dyDescent="0.25">
      <c r="A86" s="103">
        <v>2007</v>
      </c>
      <c r="B86" s="7">
        <v>1</v>
      </c>
      <c r="C86" s="103" t="s">
        <v>439</v>
      </c>
      <c r="D86" s="79">
        <v>3</v>
      </c>
      <c r="E86" s="79">
        <v>1</v>
      </c>
      <c r="F86" s="79">
        <v>1</v>
      </c>
      <c r="G86" s="79">
        <v>0</v>
      </c>
      <c r="H86" s="79">
        <v>0</v>
      </c>
      <c r="I86" s="79">
        <v>0</v>
      </c>
      <c r="J86" s="88">
        <v>12.333333333333334</v>
      </c>
      <c r="K86" s="79">
        <v>19</v>
      </c>
      <c r="L86" s="79">
        <v>11</v>
      </c>
      <c r="M86" s="79">
        <v>11</v>
      </c>
      <c r="N86" s="79">
        <v>4</v>
      </c>
      <c r="O86" s="79">
        <v>16</v>
      </c>
      <c r="P86" s="79">
        <v>3</v>
      </c>
      <c r="Q86" s="79">
        <v>66</v>
      </c>
      <c r="R86" s="79">
        <v>53</v>
      </c>
      <c r="S86" s="93">
        <f t="shared" si="7"/>
        <v>8.0270270270270263</v>
      </c>
      <c r="T86" s="93">
        <f t="shared" si="8"/>
        <v>1.8648648648648647</v>
      </c>
      <c r="U86" s="47">
        <f t="shared" si="9"/>
        <v>0.35849056603773582</v>
      </c>
      <c r="V86" s="93">
        <f t="shared" si="10"/>
        <v>13.864864864864865</v>
      </c>
      <c r="W86" s="93">
        <f t="shared" si="11"/>
        <v>2.9189189189189184</v>
      </c>
      <c r="X86" s="93">
        <f t="shared" si="12"/>
        <v>11.675675675675674</v>
      </c>
      <c r="Y86" s="93">
        <f t="shared" si="13"/>
        <v>4</v>
      </c>
      <c r="AA86" s="7" t="s">
        <v>9</v>
      </c>
      <c r="AB86" s="7" t="s">
        <v>9</v>
      </c>
      <c r="AC86" s="5" t="s">
        <v>474</v>
      </c>
      <c r="AD86" s="5" t="s">
        <v>98</v>
      </c>
    </row>
    <row r="87" spans="1:30" x14ac:dyDescent="0.25">
      <c r="A87" s="103">
        <v>2004</v>
      </c>
      <c r="B87" s="7">
        <v>1</v>
      </c>
      <c r="C87" s="5" t="s">
        <v>136</v>
      </c>
      <c r="D87" s="79">
        <v>3</v>
      </c>
      <c r="E87" s="79">
        <v>2</v>
      </c>
      <c r="F87" s="79">
        <v>0</v>
      </c>
      <c r="G87" s="79">
        <v>0</v>
      </c>
      <c r="H87" s="79">
        <v>0</v>
      </c>
      <c r="I87" s="79">
        <v>0</v>
      </c>
      <c r="J87" s="88">
        <v>15</v>
      </c>
      <c r="K87" s="79">
        <v>16</v>
      </c>
      <c r="L87" s="79">
        <v>11</v>
      </c>
      <c r="M87" s="79">
        <v>7</v>
      </c>
      <c r="N87" s="79">
        <v>7</v>
      </c>
      <c r="O87" s="79">
        <v>11</v>
      </c>
      <c r="P87" s="79">
        <v>0</v>
      </c>
      <c r="Q87" s="79">
        <v>71</v>
      </c>
      <c r="R87" s="79">
        <v>63</v>
      </c>
      <c r="S87" s="93">
        <f t="shared" si="7"/>
        <v>4.2</v>
      </c>
      <c r="T87" s="93">
        <f t="shared" si="8"/>
        <v>1.5333333333333334</v>
      </c>
      <c r="U87" s="47">
        <f t="shared" si="9"/>
        <v>0.25396825396825395</v>
      </c>
      <c r="V87" s="93">
        <f t="shared" si="10"/>
        <v>9.6</v>
      </c>
      <c r="W87" s="93">
        <f t="shared" si="11"/>
        <v>4.2</v>
      </c>
      <c r="X87" s="93">
        <f t="shared" si="12"/>
        <v>6.6</v>
      </c>
      <c r="Y87" s="93">
        <f t="shared" si="13"/>
        <v>1.5714285714285714</v>
      </c>
      <c r="AA87" s="7" t="s">
        <v>9</v>
      </c>
      <c r="AB87" s="7" t="s">
        <v>9</v>
      </c>
      <c r="AC87" s="5" t="s">
        <v>103</v>
      </c>
    </row>
    <row r="88" spans="1:30" x14ac:dyDescent="0.25">
      <c r="A88" s="103">
        <v>2004</v>
      </c>
      <c r="B88" s="7">
        <v>1</v>
      </c>
      <c r="C88" s="5" t="s">
        <v>139</v>
      </c>
      <c r="D88" s="79">
        <v>3</v>
      </c>
      <c r="E88" s="79">
        <v>0</v>
      </c>
      <c r="F88" s="79">
        <v>0</v>
      </c>
      <c r="G88" s="79">
        <v>0</v>
      </c>
      <c r="H88" s="79">
        <v>0</v>
      </c>
      <c r="I88" s="79">
        <v>0</v>
      </c>
      <c r="J88" s="88">
        <v>5.666666666666667</v>
      </c>
      <c r="K88" s="79">
        <v>10</v>
      </c>
      <c r="L88" s="79">
        <v>8</v>
      </c>
      <c r="M88" s="79">
        <v>8</v>
      </c>
      <c r="N88" s="79">
        <v>6</v>
      </c>
      <c r="O88" s="79">
        <v>5</v>
      </c>
      <c r="P88" s="79">
        <v>1</v>
      </c>
      <c r="Q88" s="79">
        <v>37</v>
      </c>
      <c r="R88" s="79">
        <v>30</v>
      </c>
      <c r="S88" s="93">
        <f t="shared" si="7"/>
        <v>12.705882352941176</v>
      </c>
      <c r="T88" s="93">
        <f t="shared" si="8"/>
        <v>2.8235294117647056</v>
      </c>
      <c r="U88" s="47">
        <f t="shared" si="9"/>
        <v>0.33333333333333331</v>
      </c>
      <c r="V88" s="93">
        <f t="shared" si="10"/>
        <v>15.882352941176471</v>
      </c>
      <c r="W88" s="93">
        <f t="shared" si="11"/>
        <v>9.5294117647058822</v>
      </c>
      <c r="X88" s="93">
        <f t="shared" si="12"/>
        <v>7.9411764705882355</v>
      </c>
      <c r="Y88" s="93">
        <f t="shared" si="13"/>
        <v>0.83333333333333337</v>
      </c>
      <c r="AA88" s="7" t="s">
        <v>3</v>
      </c>
      <c r="AB88" s="7" t="s">
        <v>3</v>
      </c>
      <c r="AC88" s="5" t="s">
        <v>103</v>
      </c>
    </row>
    <row r="89" spans="1:30" x14ac:dyDescent="0.25">
      <c r="A89" s="103" t="s">
        <v>575</v>
      </c>
      <c r="B89" s="7">
        <v>2</v>
      </c>
      <c r="C89" s="5" t="s">
        <v>330</v>
      </c>
      <c r="D89" s="79">
        <v>2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88">
        <v>3</v>
      </c>
      <c r="K89" s="79">
        <v>3</v>
      </c>
      <c r="L89" s="79">
        <v>5</v>
      </c>
      <c r="M89" s="79">
        <v>1</v>
      </c>
      <c r="N89" s="79">
        <v>7</v>
      </c>
      <c r="O89" s="79">
        <v>1</v>
      </c>
      <c r="P89" s="79">
        <v>1</v>
      </c>
      <c r="Q89" s="79">
        <v>20</v>
      </c>
      <c r="R89" s="79">
        <v>12</v>
      </c>
      <c r="S89" s="93">
        <f t="shared" si="7"/>
        <v>3</v>
      </c>
      <c r="T89" s="93">
        <f t="shared" si="8"/>
        <v>3.3333333333333335</v>
      </c>
      <c r="U89" s="47">
        <f t="shared" si="9"/>
        <v>0.25</v>
      </c>
      <c r="V89" s="93">
        <f t="shared" si="10"/>
        <v>9</v>
      </c>
      <c r="W89" s="93">
        <f t="shared" si="11"/>
        <v>21</v>
      </c>
      <c r="X89" s="93">
        <f t="shared" si="12"/>
        <v>3</v>
      </c>
      <c r="Y89" s="93">
        <f t="shared" si="13"/>
        <v>0.14285714285714285</v>
      </c>
      <c r="AA89" s="7" t="s">
        <v>9</v>
      </c>
      <c r="AB89" s="7" t="s">
        <v>9</v>
      </c>
      <c r="AC89" s="5" t="s">
        <v>122</v>
      </c>
    </row>
    <row r="90" spans="1:30" x14ac:dyDescent="0.25">
      <c r="A90" s="103" t="s">
        <v>320</v>
      </c>
      <c r="B90" s="7">
        <v>2</v>
      </c>
      <c r="C90" s="103" t="s">
        <v>383</v>
      </c>
      <c r="D90" s="79">
        <v>2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88">
        <v>1.6666666666666665</v>
      </c>
      <c r="K90" s="79">
        <v>4</v>
      </c>
      <c r="L90" s="79">
        <v>2</v>
      </c>
      <c r="M90" s="79">
        <v>2</v>
      </c>
      <c r="N90" s="79">
        <v>0</v>
      </c>
      <c r="O90" s="79">
        <v>0</v>
      </c>
      <c r="P90" s="79">
        <v>0</v>
      </c>
      <c r="Q90" s="79">
        <v>8</v>
      </c>
      <c r="R90" s="79">
        <v>8</v>
      </c>
      <c r="S90" s="93">
        <f t="shared" si="7"/>
        <v>10.8</v>
      </c>
      <c r="T90" s="93">
        <f t="shared" si="8"/>
        <v>2.4000000000000004</v>
      </c>
      <c r="U90" s="47">
        <f t="shared" si="9"/>
        <v>0.5</v>
      </c>
      <c r="V90" s="93">
        <f t="shared" si="10"/>
        <v>21.6</v>
      </c>
      <c r="W90" s="93">
        <f t="shared" si="11"/>
        <v>0</v>
      </c>
      <c r="X90" s="93">
        <f t="shared" si="12"/>
        <v>0</v>
      </c>
      <c r="Y90" s="93" t="e">
        <f t="shared" si="13"/>
        <v>#DIV/0!</v>
      </c>
      <c r="AA90" s="7" t="s">
        <v>3</v>
      </c>
      <c r="AB90" s="7" t="s">
        <v>9</v>
      </c>
      <c r="AC90" s="5" t="s">
        <v>523</v>
      </c>
      <c r="AD90" s="5" t="s">
        <v>125</v>
      </c>
    </row>
    <row r="91" spans="1:30" x14ac:dyDescent="0.25">
      <c r="A91" s="103" t="s">
        <v>156</v>
      </c>
      <c r="B91" s="7">
        <v>2</v>
      </c>
      <c r="C91" s="103" t="s">
        <v>378</v>
      </c>
      <c r="D91" s="79">
        <v>2</v>
      </c>
      <c r="E91" s="79">
        <v>0</v>
      </c>
      <c r="F91" s="79">
        <v>1</v>
      </c>
      <c r="G91" s="79">
        <v>0</v>
      </c>
      <c r="H91" s="79">
        <v>0</v>
      </c>
      <c r="I91" s="79">
        <v>0</v>
      </c>
      <c r="J91" s="88">
        <v>2</v>
      </c>
      <c r="K91" s="79">
        <v>4</v>
      </c>
      <c r="L91" s="79">
        <v>4</v>
      </c>
      <c r="M91" s="79">
        <v>3</v>
      </c>
      <c r="N91" s="79">
        <v>2</v>
      </c>
      <c r="O91" s="79">
        <v>1</v>
      </c>
      <c r="P91" s="79">
        <v>1</v>
      </c>
      <c r="Q91" s="79">
        <v>13</v>
      </c>
      <c r="R91" s="79">
        <v>10</v>
      </c>
      <c r="S91" s="93">
        <f t="shared" si="7"/>
        <v>13.5</v>
      </c>
      <c r="T91" s="93">
        <f t="shared" si="8"/>
        <v>3</v>
      </c>
      <c r="U91" s="47">
        <f t="shared" si="9"/>
        <v>0.4</v>
      </c>
      <c r="V91" s="93">
        <f t="shared" si="10"/>
        <v>18</v>
      </c>
      <c r="W91" s="93">
        <f t="shared" si="11"/>
        <v>9</v>
      </c>
      <c r="X91" s="93">
        <f t="shared" si="12"/>
        <v>4.5</v>
      </c>
      <c r="Y91" s="93">
        <f t="shared" si="13"/>
        <v>0.5</v>
      </c>
      <c r="AA91" s="7" t="s">
        <v>9</v>
      </c>
      <c r="AB91" s="7" t="s">
        <v>9</v>
      </c>
      <c r="AC91" s="5" t="s">
        <v>513</v>
      </c>
      <c r="AD91" s="5" t="s">
        <v>514</v>
      </c>
    </row>
    <row r="92" spans="1:30" x14ac:dyDescent="0.25">
      <c r="A92" s="103" t="s">
        <v>68</v>
      </c>
      <c r="B92" s="7">
        <v>2</v>
      </c>
      <c r="C92" s="103" t="s">
        <v>242</v>
      </c>
      <c r="D92" s="79">
        <v>2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88">
        <v>6</v>
      </c>
      <c r="K92" s="79">
        <v>11</v>
      </c>
      <c r="L92" s="79">
        <v>13</v>
      </c>
      <c r="M92" s="79">
        <v>13</v>
      </c>
      <c r="N92" s="79">
        <v>6</v>
      </c>
      <c r="O92" s="79">
        <v>3</v>
      </c>
      <c r="P92" s="79">
        <v>4</v>
      </c>
      <c r="Q92" s="79">
        <v>38</v>
      </c>
      <c r="R92" s="79">
        <v>27</v>
      </c>
      <c r="S92" s="93">
        <f t="shared" si="7"/>
        <v>19.5</v>
      </c>
      <c r="T92" s="93">
        <f t="shared" si="8"/>
        <v>2.8333333333333335</v>
      </c>
      <c r="U92" s="47">
        <f t="shared" si="9"/>
        <v>0.40740740740740738</v>
      </c>
      <c r="V92" s="93">
        <f t="shared" si="10"/>
        <v>16.5</v>
      </c>
      <c r="W92" s="93">
        <f t="shared" si="11"/>
        <v>9</v>
      </c>
      <c r="X92" s="93">
        <f t="shared" si="12"/>
        <v>4.5</v>
      </c>
      <c r="Y92" s="93">
        <f t="shared" si="13"/>
        <v>0.5</v>
      </c>
      <c r="AA92" s="7" t="s">
        <v>9</v>
      </c>
      <c r="AB92" s="7" t="s">
        <v>9</v>
      </c>
      <c r="AC92" s="5" t="s">
        <v>119</v>
      </c>
    </row>
    <row r="93" spans="1:30" x14ac:dyDescent="0.25">
      <c r="A93" s="103" t="s">
        <v>68</v>
      </c>
      <c r="B93" s="7">
        <v>2</v>
      </c>
      <c r="C93" s="103" t="s">
        <v>374</v>
      </c>
      <c r="D93" s="79">
        <v>2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88">
        <v>2</v>
      </c>
      <c r="K93" s="79">
        <v>0</v>
      </c>
      <c r="L93" s="79">
        <v>0</v>
      </c>
      <c r="M93" s="79">
        <v>0</v>
      </c>
      <c r="N93" s="79">
        <v>1</v>
      </c>
      <c r="O93" s="79">
        <v>1</v>
      </c>
      <c r="P93" s="79">
        <v>0</v>
      </c>
      <c r="Q93" s="79">
        <v>6</v>
      </c>
      <c r="R93" s="79">
        <v>5</v>
      </c>
      <c r="S93" s="93">
        <f t="shared" si="7"/>
        <v>0</v>
      </c>
      <c r="T93" s="93">
        <f t="shared" si="8"/>
        <v>0.5</v>
      </c>
      <c r="U93" s="47">
        <f t="shared" si="9"/>
        <v>0</v>
      </c>
      <c r="V93" s="93">
        <f t="shared" si="10"/>
        <v>0</v>
      </c>
      <c r="W93" s="93">
        <f t="shared" si="11"/>
        <v>4.5</v>
      </c>
      <c r="X93" s="93">
        <f t="shared" si="12"/>
        <v>4.5</v>
      </c>
      <c r="Y93" s="93">
        <f t="shared" si="13"/>
        <v>1</v>
      </c>
      <c r="AA93" s="7" t="s">
        <v>9</v>
      </c>
      <c r="AB93" s="7" t="s">
        <v>9</v>
      </c>
      <c r="AC93" s="5" t="s">
        <v>117</v>
      </c>
    </row>
    <row r="94" spans="1:30" x14ac:dyDescent="0.25">
      <c r="A94" s="103" t="s">
        <v>61</v>
      </c>
      <c r="B94" s="7">
        <v>2</v>
      </c>
      <c r="C94" s="103" t="s">
        <v>369</v>
      </c>
      <c r="D94" s="79">
        <v>2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88">
        <v>1.3333333333333333</v>
      </c>
      <c r="K94" s="79">
        <v>3</v>
      </c>
      <c r="L94" s="79">
        <v>5</v>
      </c>
      <c r="M94" s="79">
        <v>5</v>
      </c>
      <c r="N94" s="79">
        <v>3</v>
      </c>
      <c r="O94" s="79">
        <v>2</v>
      </c>
      <c r="P94" s="79">
        <v>0</v>
      </c>
      <c r="Q94" s="79">
        <v>11</v>
      </c>
      <c r="R94" s="79">
        <v>8</v>
      </c>
      <c r="S94" s="93">
        <f t="shared" si="7"/>
        <v>33.75</v>
      </c>
      <c r="T94" s="93">
        <f t="shared" si="8"/>
        <v>4.5</v>
      </c>
      <c r="U94" s="47">
        <f t="shared" si="9"/>
        <v>0.375</v>
      </c>
      <c r="V94" s="93">
        <f t="shared" si="10"/>
        <v>20.25</v>
      </c>
      <c r="W94" s="93">
        <f t="shared" si="11"/>
        <v>20.25</v>
      </c>
      <c r="X94" s="93">
        <f t="shared" si="12"/>
        <v>13.5</v>
      </c>
      <c r="Y94" s="93">
        <f t="shared" si="13"/>
        <v>0.66666666666666663</v>
      </c>
      <c r="AA94" s="7" t="s">
        <v>9</v>
      </c>
      <c r="AB94" s="7" t="s">
        <v>9</v>
      </c>
      <c r="AC94" s="5" t="s">
        <v>117</v>
      </c>
      <c r="AD94" s="5" t="s">
        <v>106</v>
      </c>
    </row>
    <row r="95" spans="1:30" x14ac:dyDescent="0.25">
      <c r="A95" s="103" t="s">
        <v>66</v>
      </c>
      <c r="B95" s="7">
        <v>2</v>
      </c>
      <c r="C95" s="103" t="s">
        <v>368</v>
      </c>
      <c r="D95" s="79">
        <v>2</v>
      </c>
      <c r="E95" s="79">
        <v>1</v>
      </c>
      <c r="F95" s="79">
        <v>0</v>
      </c>
      <c r="G95" s="79">
        <v>0</v>
      </c>
      <c r="H95" s="79">
        <v>0</v>
      </c>
      <c r="I95" s="79">
        <v>0</v>
      </c>
      <c r="J95" s="88">
        <v>9</v>
      </c>
      <c r="K95" s="79">
        <v>5</v>
      </c>
      <c r="L95" s="79">
        <v>4</v>
      </c>
      <c r="M95" s="79">
        <v>3</v>
      </c>
      <c r="N95" s="79">
        <v>6</v>
      </c>
      <c r="O95" s="79">
        <v>11</v>
      </c>
      <c r="P95" s="79">
        <v>3</v>
      </c>
      <c r="Q95" s="79">
        <v>43</v>
      </c>
      <c r="R95" s="79">
        <v>34</v>
      </c>
      <c r="S95" s="93">
        <f t="shared" si="7"/>
        <v>3</v>
      </c>
      <c r="T95" s="93">
        <f t="shared" si="8"/>
        <v>1.2222222222222223</v>
      </c>
      <c r="U95" s="47">
        <f t="shared" si="9"/>
        <v>0.14705882352941177</v>
      </c>
      <c r="V95" s="93">
        <f t="shared" si="10"/>
        <v>5</v>
      </c>
      <c r="W95" s="93">
        <f t="shared" si="11"/>
        <v>6</v>
      </c>
      <c r="X95" s="93">
        <f t="shared" si="12"/>
        <v>11</v>
      </c>
      <c r="Y95" s="93">
        <f t="shared" si="13"/>
        <v>1.8333333333333333</v>
      </c>
      <c r="AA95" s="7" t="s">
        <v>9</v>
      </c>
      <c r="AB95" s="7" t="s">
        <v>9</v>
      </c>
      <c r="AC95" s="5" t="s">
        <v>128</v>
      </c>
      <c r="AD95" s="5" t="s">
        <v>129</v>
      </c>
    </row>
    <row r="96" spans="1:30" x14ac:dyDescent="0.25">
      <c r="A96" s="103" t="s">
        <v>48</v>
      </c>
      <c r="B96" s="7">
        <v>2</v>
      </c>
      <c r="C96" s="103" t="s">
        <v>359</v>
      </c>
      <c r="D96" s="79">
        <v>2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88">
        <v>2</v>
      </c>
      <c r="K96" s="79">
        <v>4</v>
      </c>
      <c r="L96" s="79">
        <v>4</v>
      </c>
      <c r="M96" s="79">
        <v>2</v>
      </c>
      <c r="N96" s="79">
        <v>2</v>
      </c>
      <c r="O96" s="79">
        <v>0</v>
      </c>
      <c r="P96" s="79">
        <v>1</v>
      </c>
      <c r="Q96" s="79">
        <v>14</v>
      </c>
      <c r="R96" s="79">
        <v>11</v>
      </c>
      <c r="S96" s="93">
        <f t="shared" si="7"/>
        <v>9</v>
      </c>
      <c r="T96" s="93">
        <f t="shared" si="8"/>
        <v>3</v>
      </c>
      <c r="U96" s="47">
        <f t="shared" si="9"/>
        <v>0.36363636363636365</v>
      </c>
      <c r="V96" s="93">
        <f t="shared" si="10"/>
        <v>18</v>
      </c>
      <c r="W96" s="93">
        <f t="shared" si="11"/>
        <v>9</v>
      </c>
      <c r="X96" s="93">
        <f t="shared" si="12"/>
        <v>0</v>
      </c>
      <c r="Y96" s="93">
        <f t="shared" si="13"/>
        <v>0</v>
      </c>
      <c r="AA96" s="7" t="s">
        <v>9</v>
      </c>
      <c r="AB96" s="7" t="s">
        <v>9</v>
      </c>
      <c r="AC96" s="5" t="s">
        <v>117</v>
      </c>
      <c r="AD96" s="5" t="s">
        <v>120</v>
      </c>
    </row>
    <row r="97" spans="1:30" x14ac:dyDescent="0.25">
      <c r="A97" s="103" t="s">
        <v>39</v>
      </c>
      <c r="B97" s="7">
        <v>2</v>
      </c>
      <c r="C97" s="103" t="s">
        <v>360</v>
      </c>
      <c r="D97" s="79">
        <v>2</v>
      </c>
      <c r="E97" s="79">
        <v>1</v>
      </c>
      <c r="F97" s="79">
        <v>1</v>
      </c>
      <c r="G97" s="79">
        <v>0</v>
      </c>
      <c r="H97" s="79">
        <v>1</v>
      </c>
      <c r="I97" s="79">
        <v>1</v>
      </c>
      <c r="J97" s="88">
        <v>10</v>
      </c>
      <c r="K97" s="79">
        <v>12</v>
      </c>
      <c r="L97" s="79">
        <v>8</v>
      </c>
      <c r="M97" s="79">
        <v>7</v>
      </c>
      <c r="N97" s="79">
        <v>4</v>
      </c>
      <c r="O97" s="79">
        <v>14</v>
      </c>
      <c r="P97" s="79">
        <v>0</v>
      </c>
      <c r="Q97" s="79">
        <v>46</v>
      </c>
      <c r="R97" s="79">
        <v>42</v>
      </c>
      <c r="S97" s="93">
        <f t="shared" si="7"/>
        <v>6.3</v>
      </c>
      <c r="T97" s="93">
        <f t="shared" si="8"/>
        <v>1.6</v>
      </c>
      <c r="U97" s="47">
        <f t="shared" si="9"/>
        <v>0.2857142857142857</v>
      </c>
      <c r="V97" s="93">
        <f t="shared" si="10"/>
        <v>10.799999999999999</v>
      </c>
      <c r="W97" s="93">
        <f t="shared" si="11"/>
        <v>3.6</v>
      </c>
      <c r="X97" s="93">
        <f t="shared" si="12"/>
        <v>12.6</v>
      </c>
      <c r="Y97" s="93">
        <f t="shared" si="13"/>
        <v>3.5</v>
      </c>
      <c r="AA97" s="7" t="s">
        <v>9</v>
      </c>
      <c r="AB97" s="7" t="s">
        <v>9</v>
      </c>
      <c r="AC97" s="5" t="s">
        <v>124</v>
      </c>
      <c r="AD97" s="5" t="s">
        <v>533</v>
      </c>
    </row>
    <row r="98" spans="1:30" x14ac:dyDescent="0.25">
      <c r="A98" s="103" t="s">
        <v>45</v>
      </c>
      <c r="B98" s="7">
        <v>2</v>
      </c>
      <c r="C98" s="103" t="s">
        <v>366</v>
      </c>
      <c r="D98" s="79">
        <v>2</v>
      </c>
      <c r="E98" s="79">
        <v>0</v>
      </c>
      <c r="F98" s="79">
        <v>0</v>
      </c>
      <c r="G98" s="79">
        <v>0</v>
      </c>
      <c r="H98" s="79">
        <v>0</v>
      </c>
      <c r="I98" s="79">
        <v>0</v>
      </c>
      <c r="J98" s="88">
        <v>6</v>
      </c>
      <c r="K98" s="79">
        <v>3</v>
      </c>
      <c r="L98" s="79">
        <v>0</v>
      </c>
      <c r="M98" s="79">
        <v>0</v>
      </c>
      <c r="N98" s="79">
        <v>1</v>
      </c>
      <c r="O98" s="79">
        <v>8</v>
      </c>
      <c r="P98" s="79">
        <v>0</v>
      </c>
      <c r="Q98" s="79">
        <v>21</v>
      </c>
      <c r="R98" s="79">
        <v>20</v>
      </c>
      <c r="S98" s="93">
        <f t="shared" si="7"/>
        <v>0</v>
      </c>
      <c r="T98" s="93">
        <f t="shared" si="8"/>
        <v>0.66666666666666663</v>
      </c>
      <c r="U98" s="47">
        <f t="shared" si="9"/>
        <v>0.15</v>
      </c>
      <c r="V98" s="93">
        <f t="shared" si="10"/>
        <v>4.5</v>
      </c>
      <c r="W98" s="93">
        <f t="shared" si="11"/>
        <v>1.5</v>
      </c>
      <c r="X98" s="93">
        <f t="shared" si="12"/>
        <v>12</v>
      </c>
      <c r="Y98" s="93">
        <f t="shared" si="13"/>
        <v>8</v>
      </c>
      <c r="AA98" s="7" t="s">
        <v>9</v>
      </c>
      <c r="AB98" s="7" t="s">
        <v>9</v>
      </c>
      <c r="AC98" s="5" t="s">
        <v>127</v>
      </c>
      <c r="AD98" s="5" t="s">
        <v>106</v>
      </c>
    </row>
    <row r="99" spans="1:30" x14ac:dyDescent="0.25">
      <c r="A99" s="103" t="s">
        <v>45</v>
      </c>
      <c r="B99" s="7">
        <v>2</v>
      </c>
      <c r="C99" s="103" t="s">
        <v>367</v>
      </c>
      <c r="D99" s="79">
        <v>2</v>
      </c>
      <c r="E99" s="79">
        <v>0</v>
      </c>
      <c r="F99" s="79">
        <v>0</v>
      </c>
      <c r="G99" s="79">
        <v>0</v>
      </c>
      <c r="H99" s="79">
        <v>0</v>
      </c>
      <c r="I99" s="79">
        <v>0</v>
      </c>
      <c r="J99" s="88">
        <v>3.6666666666666665</v>
      </c>
      <c r="K99" s="79">
        <v>6</v>
      </c>
      <c r="L99" s="79">
        <v>7</v>
      </c>
      <c r="M99" s="79">
        <v>7</v>
      </c>
      <c r="N99" s="79">
        <v>6</v>
      </c>
      <c r="O99" s="79">
        <v>4</v>
      </c>
      <c r="P99" s="79">
        <v>2</v>
      </c>
      <c r="Q99" s="79">
        <v>26</v>
      </c>
      <c r="R99" s="79">
        <v>18</v>
      </c>
      <c r="S99" s="93">
        <f t="shared" si="7"/>
        <v>17.181818181818183</v>
      </c>
      <c r="T99" s="93">
        <f t="shared" si="8"/>
        <v>3.2727272727272729</v>
      </c>
      <c r="U99" s="47">
        <f t="shared" si="9"/>
        <v>0.33333333333333331</v>
      </c>
      <c r="V99" s="93">
        <f t="shared" si="10"/>
        <v>14.727272727272728</v>
      </c>
      <c r="W99" s="93">
        <f t="shared" si="11"/>
        <v>14.727272727272728</v>
      </c>
      <c r="X99" s="93">
        <f t="shared" si="12"/>
        <v>9.8181818181818201</v>
      </c>
      <c r="Y99" s="93">
        <f t="shared" si="13"/>
        <v>0.66666666666666663</v>
      </c>
      <c r="AA99" s="7" t="s">
        <v>9</v>
      </c>
      <c r="AB99" s="7" t="s">
        <v>9</v>
      </c>
      <c r="AC99" s="103" t="s">
        <v>103</v>
      </c>
    </row>
    <row r="100" spans="1:30" x14ac:dyDescent="0.25">
      <c r="A100" s="103">
        <v>2023</v>
      </c>
      <c r="B100" s="7">
        <v>1</v>
      </c>
      <c r="C100" s="5" t="s">
        <v>538</v>
      </c>
      <c r="D100" s="79">
        <v>2</v>
      </c>
      <c r="E100" s="79">
        <v>1</v>
      </c>
      <c r="F100" s="79">
        <v>0</v>
      </c>
      <c r="G100" s="79">
        <v>0</v>
      </c>
      <c r="H100" s="79">
        <v>1</v>
      </c>
      <c r="I100" s="79">
        <v>1</v>
      </c>
      <c r="J100" s="88">
        <v>10.333333333333334</v>
      </c>
      <c r="K100" s="79">
        <v>7</v>
      </c>
      <c r="L100" s="79">
        <v>4</v>
      </c>
      <c r="M100" s="79">
        <v>4</v>
      </c>
      <c r="N100" s="79">
        <v>8</v>
      </c>
      <c r="O100" s="79">
        <v>17</v>
      </c>
      <c r="P100" s="79">
        <v>0</v>
      </c>
      <c r="Q100" s="79">
        <v>46</v>
      </c>
      <c r="R100" s="79">
        <v>38</v>
      </c>
      <c r="S100" s="93">
        <f t="shared" si="7"/>
        <v>3.4838709677419355</v>
      </c>
      <c r="T100" s="93">
        <f t="shared" si="8"/>
        <v>1.4516129032258063</v>
      </c>
      <c r="U100" s="47">
        <f t="shared" si="9"/>
        <v>0.18421052631578946</v>
      </c>
      <c r="V100" s="93">
        <f t="shared" si="10"/>
        <v>6.096774193548387</v>
      </c>
      <c r="W100" s="93">
        <f t="shared" si="11"/>
        <v>6.967741935483871</v>
      </c>
      <c r="X100" s="93">
        <f t="shared" si="12"/>
        <v>14.806451612903224</v>
      </c>
      <c r="Y100" s="93">
        <f t="shared" si="13"/>
        <v>2.125</v>
      </c>
      <c r="AA100" s="7" t="s">
        <v>9</v>
      </c>
      <c r="AB100" s="7" t="s">
        <v>9</v>
      </c>
      <c r="AC100" s="5" t="s">
        <v>560</v>
      </c>
      <c r="AD100" s="5" t="s">
        <v>561</v>
      </c>
    </row>
    <row r="101" spans="1:30" x14ac:dyDescent="0.25">
      <c r="A101" s="103">
        <v>2023</v>
      </c>
      <c r="B101" s="7">
        <v>1</v>
      </c>
      <c r="C101" s="5" t="s">
        <v>540</v>
      </c>
      <c r="D101" s="7">
        <v>2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183">
        <v>5</v>
      </c>
      <c r="K101" s="7">
        <v>8</v>
      </c>
      <c r="L101" s="7">
        <v>4</v>
      </c>
      <c r="M101" s="7">
        <v>4</v>
      </c>
      <c r="N101" s="7">
        <v>2</v>
      </c>
      <c r="O101" s="7">
        <v>3</v>
      </c>
      <c r="P101" s="7">
        <v>0</v>
      </c>
      <c r="Q101" s="7">
        <v>26</v>
      </c>
      <c r="R101" s="7">
        <v>24</v>
      </c>
      <c r="S101" s="93">
        <f t="shared" si="7"/>
        <v>7.2</v>
      </c>
      <c r="T101" s="93">
        <f t="shared" si="8"/>
        <v>2</v>
      </c>
      <c r="U101" s="47">
        <f t="shared" si="9"/>
        <v>0.33333333333333331</v>
      </c>
      <c r="V101" s="93">
        <f t="shared" si="10"/>
        <v>14.4</v>
      </c>
      <c r="W101" s="93">
        <f t="shared" si="11"/>
        <v>3.6</v>
      </c>
      <c r="X101" s="93">
        <f t="shared" si="12"/>
        <v>5.3999999999999995</v>
      </c>
      <c r="Y101" s="93">
        <f t="shared" si="13"/>
        <v>1.5</v>
      </c>
      <c r="AA101" s="7" t="s">
        <v>3</v>
      </c>
      <c r="AB101" s="7" t="s">
        <v>3</v>
      </c>
      <c r="AC101" s="5" t="s">
        <v>562</v>
      </c>
      <c r="AD101" s="5" t="s">
        <v>514</v>
      </c>
    </row>
    <row r="102" spans="1:30" x14ac:dyDescent="0.25">
      <c r="A102" s="103">
        <v>2023</v>
      </c>
      <c r="B102" s="7">
        <v>1</v>
      </c>
      <c r="C102" s="5" t="s">
        <v>543</v>
      </c>
      <c r="D102" s="79">
        <v>2</v>
      </c>
      <c r="E102" s="79">
        <v>0</v>
      </c>
      <c r="F102" s="79">
        <v>0</v>
      </c>
      <c r="G102" s="79">
        <v>0</v>
      </c>
      <c r="H102" s="79">
        <v>0</v>
      </c>
      <c r="I102" s="79">
        <v>0</v>
      </c>
      <c r="J102" s="88">
        <v>3</v>
      </c>
      <c r="K102" s="79">
        <v>3</v>
      </c>
      <c r="L102" s="79">
        <v>3</v>
      </c>
      <c r="M102" s="79">
        <v>2</v>
      </c>
      <c r="N102" s="79">
        <v>4</v>
      </c>
      <c r="O102" s="79">
        <v>5</v>
      </c>
      <c r="P102" s="79">
        <v>1</v>
      </c>
      <c r="Q102" s="79">
        <v>18</v>
      </c>
      <c r="R102" s="79">
        <v>13</v>
      </c>
      <c r="S102" s="93">
        <f t="shared" si="7"/>
        <v>6</v>
      </c>
      <c r="T102" s="93">
        <f t="shared" si="8"/>
        <v>2.3333333333333335</v>
      </c>
      <c r="U102" s="47">
        <f t="shared" si="9"/>
        <v>0.23076923076923078</v>
      </c>
      <c r="V102" s="93">
        <f t="shared" si="10"/>
        <v>9</v>
      </c>
      <c r="W102" s="93">
        <f t="shared" si="11"/>
        <v>12</v>
      </c>
      <c r="X102" s="93">
        <f t="shared" si="12"/>
        <v>15</v>
      </c>
      <c r="Y102" s="93">
        <f t="shared" si="13"/>
        <v>1.25</v>
      </c>
      <c r="AA102" s="7" t="s">
        <v>9</v>
      </c>
      <c r="AB102" s="7" t="s">
        <v>9</v>
      </c>
      <c r="AC102" s="5" t="s">
        <v>103</v>
      </c>
    </row>
    <row r="103" spans="1:30" x14ac:dyDescent="0.25">
      <c r="A103" s="103">
        <v>2022</v>
      </c>
      <c r="B103" s="7">
        <v>1</v>
      </c>
      <c r="C103" s="5" t="s">
        <v>324</v>
      </c>
      <c r="D103" s="79">
        <v>2</v>
      </c>
      <c r="E103" s="79">
        <v>1</v>
      </c>
      <c r="F103" s="79">
        <v>0</v>
      </c>
      <c r="G103" s="79">
        <v>0</v>
      </c>
      <c r="H103" s="79">
        <v>0</v>
      </c>
      <c r="I103" s="79">
        <v>0</v>
      </c>
      <c r="J103" s="88">
        <v>7.333333333333333</v>
      </c>
      <c r="K103" s="79">
        <v>4</v>
      </c>
      <c r="L103" s="79">
        <v>4</v>
      </c>
      <c r="M103" s="79">
        <v>2</v>
      </c>
      <c r="N103" s="79">
        <v>6</v>
      </c>
      <c r="O103" s="79">
        <v>13</v>
      </c>
      <c r="P103" s="79">
        <v>1</v>
      </c>
      <c r="Q103" s="79">
        <v>33</v>
      </c>
      <c r="R103" s="79">
        <v>26</v>
      </c>
      <c r="S103" s="93">
        <f t="shared" si="7"/>
        <v>2.454545454545455</v>
      </c>
      <c r="T103" s="93">
        <f t="shared" si="8"/>
        <v>1.3636363636363638</v>
      </c>
      <c r="U103" s="47">
        <f t="shared" si="9"/>
        <v>0.15384615384615385</v>
      </c>
      <c r="V103" s="93">
        <f t="shared" si="10"/>
        <v>4.9090909090909101</v>
      </c>
      <c r="W103" s="93">
        <f t="shared" si="11"/>
        <v>7.3636363636363642</v>
      </c>
      <c r="X103" s="93">
        <f t="shared" si="12"/>
        <v>15.954545454545455</v>
      </c>
      <c r="Y103" s="93">
        <f t="shared" si="13"/>
        <v>2.1666666666666665</v>
      </c>
      <c r="AA103" s="7" t="s">
        <v>9</v>
      </c>
      <c r="AB103" s="7" t="s">
        <v>9</v>
      </c>
      <c r="AC103" s="5" t="s">
        <v>334</v>
      </c>
      <c r="AD103" s="5" t="s">
        <v>557</v>
      </c>
    </row>
    <row r="104" spans="1:30" x14ac:dyDescent="0.25">
      <c r="A104" s="103">
        <v>2022</v>
      </c>
      <c r="B104" s="7">
        <v>1</v>
      </c>
      <c r="C104" s="5" t="s">
        <v>325</v>
      </c>
      <c r="D104" s="79">
        <v>2</v>
      </c>
      <c r="E104" s="79">
        <v>0</v>
      </c>
      <c r="F104" s="79">
        <v>1</v>
      </c>
      <c r="G104" s="79">
        <v>0</v>
      </c>
      <c r="H104" s="79">
        <v>0</v>
      </c>
      <c r="I104" s="79">
        <v>0</v>
      </c>
      <c r="J104" s="88">
        <v>6.333333333333333</v>
      </c>
      <c r="K104" s="79">
        <v>6</v>
      </c>
      <c r="L104" s="79">
        <v>6</v>
      </c>
      <c r="M104" s="79">
        <v>6</v>
      </c>
      <c r="N104" s="79">
        <v>7</v>
      </c>
      <c r="O104" s="79">
        <v>10</v>
      </c>
      <c r="P104" s="79">
        <v>1</v>
      </c>
      <c r="Q104" s="79">
        <v>30</v>
      </c>
      <c r="R104" s="79">
        <v>21</v>
      </c>
      <c r="S104" s="93">
        <f t="shared" si="7"/>
        <v>8.526315789473685</v>
      </c>
      <c r="T104" s="93">
        <f t="shared" si="8"/>
        <v>2.0526315789473686</v>
      </c>
      <c r="U104" s="47">
        <f t="shared" si="9"/>
        <v>0.2857142857142857</v>
      </c>
      <c r="V104" s="93">
        <f t="shared" si="10"/>
        <v>8.526315789473685</v>
      </c>
      <c r="W104" s="93">
        <f t="shared" si="11"/>
        <v>9.9473684210526319</v>
      </c>
      <c r="X104" s="93">
        <f t="shared" si="12"/>
        <v>14.210526315789474</v>
      </c>
      <c r="Y104" s="93">
        <f t="shared" si="13"/>
        <v>1.4285714285714286</v>
      </c>
      <c r="AA104" s="7" t="s">
        <v>9</v>
      </c>
      <c r="AB104" s="7" t="s">
        <v>9</v>
      </c>
      <c r="AC104" s="5" t="s">
        <v>334</v>
      </c>
      <c r="AD104" s="5" t="s">
        <v>557</v>
      </c>
    </row>
    <row r="105" spans="1:30" x14ac:dyDescent="0.25">
      <c r="A105" s="103">
        <v>2020</v>
      </c>
      <c r="B105" s="7">
        <v>1</v>
      </c>
      <c r="C105" s="103" t="s">
        <v>390</v>
      </c>
      <c r="D105" s="79">
        <v>2</v>
      </c>
      <c r="E105" s="79">
        <v>1</v>
      </c>
      <c r="F105" s="79">
        <v>0</v>
      </c>
      <c r="G105" s="79">
        <v>0</v>
      </c>
      <c r="H105" s="79">
        <v>0</v>
      </c>
      <c r="I105" s="79">
        <v>0</v>
      </c>
      <c r="J105" s="88">
        <v>8</v>
      </c>
      <c r="K105" s="79">
        <v>2</v>
      </c>
      <c r="L105" s="79">
        <v>0</v>
      </c>
      <c r="M105" s="79">
        <v>0</v>
      </c>
      <c r="N105" s="79">
        <v>0</v>
      </c>
      <c r="O105" s="79">
        <v>19</v>
      </c>
      <c r="P105" s="79">
        <v>0</v>
      </c>
      <c r="Q105" s="79">
        <v>24</v>
      </c>
      <c r="R105" s="79">
        <v>24</v>
      </c>
      <c r="S105" s="93">
        <f t="shared" si="7"/>
        <v>0</v>
      </c>
      <c r="T105" s="93">
        <f t="shared" si="8"/>
        <v>0.25</v>
      </c>
      <c r="U105" s="47">
        <f t="shared" si="9"/>
        <v>8.3333333333333329E-2</v>
      </c>
      <c r="V105" s="93">
        <f t="shared" si="10"/>
        <v>2.25</v>
      </c>
      <c r="W105" s="93">
        <f t="shared" si="11"/>
        <v>0</v>
      </c>
      <c r="X105" s="93">
        <f t="shared" si="12"/>
        <v>21.375</v>
      </c>
      <c r="Y105" s="93" t="e">
        <f t="shared" si="13"/>
        <v>#DIV/0!</v>
      </c>
      <c r="AA105" s="7" t="s">
        <v>3</v>
      </c>
      <c r="AB105" s="7" t="s">
        <v>3</v>
      </c>
      <c r="AC105" s="5" t="s">
        <v>508</v>
      </c>
      <c r="AD105" s="5" t="s">
        <v>98</v>
      </c>
    </row>
    <row r="106" spans="1:30" x14ac:dyDescent="0.25">
      <c r="A106" s="103">
        <v>2020</v>
      </c>
      <c r="B106" s="7">
        <v>1</v>
      </c>
      <c r="C106" s="103" t="s">
        <v>391</v>
      </c>
      <c r="D106" s="79">
        <v>2</v>
      </c>
      <c r="E106" s="79">
        <v>0</v>
      </c>
      <c r="F106" s="79">
        <v>0</v>
      </c>
      <c r="G106" s="79">
        <v>0</v>
      </c>
      <c r="H106" s="79">
        <v>0</v>
      </c>
      <c r="I106" s="79">
        <v>0</v>
      </c>
      <c r="J106" s="88">
        <v>7</v>
      </c>
      <c r="K106" s="79">
        <v>4</v>
      </c>
      <c r="L106" s="79">
        <v>2</v>
      </c>
      <c r="M106" s="79">
        <v>1</v>
      </c>
      <c r="N106" s="79">
        <v>8</v>
      </c>
      <c r="O106" s="79">
        <v>11</v>
      </c>
      <c r="P106" s="79">
        <v>1</v>
      </c>
      <c r="Q106" s="79">
        <v>34</v>
      </c>
      <c r="R106" s="79">
        <v>25</v>
      </c>
      <c r="S106" s="93">
        <f t="shared" si="7"/>
        <v>1.2857142857142856</v>
      </c>
      <c r="T106" s="93">
        <f t="shared" si="8"/>
        <v>1.7142857142857142</v>
      </c>
      <c r="U106" s="47">
        <f t="shared" si="9"/>
        <v>0.16</v>
      </c>
      <c r="V106" s="93">
        <f t="shared" si="10"/>
        <v>5.1428571428571423</v>
      </c>
      <c r="W106" s="93">
        <f t="shared" si="11"/>
        <v>10.285714285714285</v>
      </c>
      <c r="X106" s="93">
        <f t="shared" si="12"/>
        <v>14.142857142857142</v>
      </c>
      <c r="Y106" s="93">
        <f t="shared" si="13"/>
        <v>1.375</v>
      </c>
      <c r="AA106" s="7" t="s">
        <v>9</v>
      </c>
      <c r="AB106" s="7" t="s">
        <v>9</v>
      </c>
      <c r="AC106" s="5" t="s">
        <v>509</v>
      </c>
      <c r="AD106" s="5" t="s">
        <v>510</v>
      </c>
    </row>
    <row r="107" spans="1:30" x14ac:dyDescent="0.25">
      <c r="A107" s="103">
        <v>2018</v>
      </c>
      <c r="B107" s="7">
        <v>1</v>
      </c>
      <c r="C107" s="103" t="s">
        <v>396</v>
      </c>
      <c r="D107" s="79">
        <v>2</v>
      </c>
      <c r="E107" s="79">
        <v>0</v>
      </c>
      <c r="F107" s="79">
        <v>0</v>
      </c>
      <c r="G107" s="79">
        <v>0</v>
      </c>
      <c r="H107" s="79">
        <v>0</v>
      </c>
      <c r="I107" s="79">
        <v>0</v>
      </c>
      <c r="J107" s="88">
        <v>4</v>
      </c>
      <c r="K107" s="79">
        <v>2</v>
      </c>
      <c r="L107" s="79">
        <v>0</v>
      </c>
      <c r="M107" s="79">
        <v>0</v>
      </c>
      <c r="N107" s="79">
        <v>0</v>
      </c>
      <c r="O107" s="79">
        <v>3</v>
      </c>
      <c r="P107" s="79">
        <v>0</v>
      </c>
      <c r="Q107" s="79">
        <v>13</v>
      </c>
      <c r="R107" s="79">
        <v>13</v>
      </c>
      <c r="S107" s="93">
        <f t="shared" si="7"/>
        <v>0</v>
      </c>
      <c r="T107" s="93">
        <f t="shared" si="8"/>
        <v>0.5</v>
      </c>
      <c r="U107" s="47">
        <f t="shared" si="9"/>
        <v>0.15384615384615385</v>
      </c>
      <c r="V107" s="93">
        <f t="shared" si="10"/>
        <v>4.5</v>
      </c>
      <c r="W107" s="93">
        <f t="shared" si="11"/>
        <v>0</v>
      </c>
      <c r="X107" s="93">
        <f t="shared" si="12"/>
        <v>6.75</v>
      </c>
      <c r="Y107" s="93" t="e">
        <f t="shared" si="13"/>
        <v>#DIV/0!</v>
      </c>
      <c r="AA107" s="7" t="s">
        <v>9</v>
      </c>
      <c r="AB107" s="7" t="s">
        <v>9</v>
      </c>
      <c r="AC107" s="5" t="s">
        <v>119</v>
      </c>
    </row>
    <row r="108" spans="1:30" x14ac:dyDescent="0.25">
      <c r="A108" s="103">
        <v>2018</v>
      </c>
      <c r="B108" s="7">
        <v>1</v>
      </c>
      <c r="C108" s="103" t="s">
        <v>399</v>
      </c>
      <c r="D108" s="79">
        <v>2</v>
      </c>
      <c r="E108" s="79">
        <v>0</v>
      </c>
      <c r="F108" s="79">
        <v>0</v>
      </c>
      <c r="G108" s="79">
        <v>0</v>
      </c>
      <c r="H108" s="79">
        <v>0</v>
      </c>
      <c r="I108" s="79">
        <v>0</v>
      </c>
      <c r="J108" s="88">
        <v>1.3333333333333333</v>
      </c>
      <c r="K108" s="79">
        <v>0</v>
      </c>
      <c r="L108" s="79">
        <v>4</v>
      </c>
      <c r="M108" s="79">
        <v>4</v>
      </c>
      <c r="N108" s="79">
        <v>4</v>
      </c>
      <c r="O108" s="79">
        <v>2</v>
      </c>
      <c r="P108" s="79">
        <v>2</v>
      </c>
      <c r="Q108" s="79">
        <v>11</v>
      </c>
      <c r="R108" s="79">
        <v>5</v>
      </c>
      <c r="S108" s="93">
        <f t="shared" si="7"/>
        <v>27</v>
      </c>
      <c r="T108" s="93">
        <f t="shared" si="8"/>
        <v>3</v>
      </c>
      <c r="U108" s="47">
        <f t="shared" si="9"/>
        <v>0</v>
      </c>
      <c r="V108" s="93">
        <f t="shared" si="10"/>
        <v>0</v>
      </c>
      <c r="W108" s="93">
        <f t="shared" si="11"/>
        <v>27</v>
      </c>
      <c r="X108" s="93">
        <f t="shared" si="12"/>
        <v>13.5</v>
      </c>
      <c r="Y108" s="93">
        <f t="shared" si="13"/>
        <v>0.5</v>
      </c>
      <c r="AA108" s="7" t="s">
        <v>9</v>
      </c>
      <c r="AB108" s="7" t="s">
        <v>9</v>
      </c>
      <c r="AC108" s="5" t="s">
        <v>491</v>
      </c>
    </row>
    <row r="109" spans="1:30" x14ac:dyDescent="0.25">
      <c r="A109" s="103">
        <v>2016</v>
      </c>
      <c r="B109" s="7">
        <v>1</v>
      </c>
      <c r="C109" s="103" t="s">
        <v>401</v>
      </c>
      <c r="D109" s="79">
        <v>2</v>
      </c>
      <c r="E109" s="79">
        <v>1</v>
      </c>
      <c r="F109" s="79">
        <v>0</v>
      </c>
      <c r="G109" s="79">
        <v>0</v>
      </c>
      <c r="H109" s="79">
        <v>0</v>
      </c>
      <c r="I109" s="79">
        <v>0</v>
      </c>
      <c r="J109" s="88">
        <v>7.333333333333333</v>
      </c>
      <c r="K109" s="79">
        <v>5</v>
      </c>
      <c r="L109" s="79">
        <v>3</v>
      </c>
      <c r="M109" s="79">
        <v>3</v>
      </c>
      <c r="N109" s="79">
        <v>4</v>
      </c>
      <c r="O109" s="79">
        <v>2</v>
      </c>
      <c r="P109" s="79">
        <v>0</v>
      </c>
      <c r="Q109" s="79">
        <v>31</v>
      </c>
      <c r="R109" s="79">
        <v>26</v>
      </c>
      <c r="S109" s="93">
        <f t="shared" si="7"/>
        <v>3.6818181818181821</v>
      </c>
      <c r="T109" s="93">
        <f t="shared" si="8"/>
        <v>1.2272727272727273</v>
      </c>
      <c r="U109" s="47">
        <f t="shared" si="9"/>
        <v>0.19230769230769232</v>
      </c>
      <c r="V109" s="93">
        <f t="shared" si="10"/>
        <v>6.1363636363636367</v>
      </c>
      <c r="W109" s="93">
        <f t="shared" si="11"/>
        <v>4.9090909090909101</v>
      </c>
      <c r="X109" s="93">
        <f t="shared" si="12"/>
        <v>2.454545454545455</v>
      </c>
      <c r="Y109" s="93">
        <f t="shared" si="13"/>
        <v>0.5</v>
      </c>
      <c r="AA109" s="7" t="s">
        <v>9</v>
      </c>
      <c r="AB109" s="7" t="s">
        <v>9</v>
      </c>
      <c r="AC109" s="5" t="s">
        <v>107</v>
      </c>
    </row>
    <row r="110" spans="1:30" x14ac:dyDescent="0.25">
      <c r="A110" s="103">
        <v>2016</v>
      </c>
      <c r="B110" s="7">
        <v>1</v>
      </c>
      <c r="C110" s="103" t="s">
        <v>402</v>
      </c>
      <c r="D110" s="79">
        <v>2</v>
      </c>
      <c r="E110" s="79">
        <v>0</v>
      </c>
      <c r="F110" s="79">
        <v>0</v>
      </c>
      <c r="G110" s="79">
        <v>0</v>
      </c>
      <c r="H110" s="79">
        <v>0</v>
      </c>
      <c r="I110" s="79">
        <v>0</v>
      </c>
      <c r="J110" s="88">
        <v>4.666666666666667</v>
      </c>
      <c r="K110" s="79">
        <v>12</v>
      </c>
      <c r="L110" s="79">
        <v>10</v>
      </c>
      <c r="M110" s="79">
        <v>8</v>
      </c>
      <c r="N110" s="79">
        <v>4</v>
      </c>
      <c r="O110" s="79">
        <v>2</v>
      </c>
      <c r="P110" s="79">
        <v>2</v>
      </c>
      <c r="Q110" s="79">
        <v>33</v>
      </c>
      <c r="R110" s="79">
        <v>26</v>
      </c>
      <c r="S110" s="93">
        <f t="shared" si="7"/>
        <v>15.428571428571427</v>
      </c>
      <c r="T110" s="93">
        <f t="shared" si="8"/>
        <v>3.4285714285714284</v>
      </c>
      <c r="U110" s="47">
        <f t="shared" si="9"/>
        <v>0.46153846153846156</v>
      </c>
      <c r="V110" s="93">
        <f t="shared" si="10"/>
        <v>23.142857142857139</v>
      </c>
      <c r="W110" s="93">
        <f t="shared" si="11"/>
        <v>7.7142857142857135</v>
      </c>
      <c r="X110" s="93">
        <f t="shared" si="12"/>
        <v>3.8571428571428568</v>
      </c>
      <c r="Y110" s="93">
        <f t="shared" si="13"/>
        <v>0.5</v>
      </c>
      <c r="AA110" s="7" t="s">
        <v>9</v>
      </c>
      <c r="AB110" s="7" t="s">
        <v>9</v>
      </c>
      <c r="AC110" s="5" t="s">
        <v>499</v>
      </c>
      <c r="AD110" s="5" t="s">
        <v>102</v>
      </c>
    </row>
    <row r="111" spans="1:30" x14ac:dyDescent="0.25">
      <c r="A111" s="103">
        <v>2016</v>
      </c>
      <c r="B111" s="7">
        <v>1</v>
      </c>
      <c r="C111" s="103" t="s">
        <v>404</v>
      </c>
      <c r="D111" s="79">
        <v>2</v>
      </c>
      <c r="E111" s="79">
        <v>0</v>
      </c>
      <c r="F111" s="79">
        <v>0</v>
      </c>
      <c r="G111" s="79">
        <v>0</v>
      </c>
      <c r="H111" s="79">
        <v>0</v>
      </c>
      <c r="I111" s="79">
        <v>0</v>
      </c>
      <c r="J111" s="88">
        <v>1</v>
      </c>
      <c r="K111" s="79">
        <v>0</v>
      </c>
      <c r="L111" s="79">
        <v>3</v>
      </c>
      <c r="M111" s="79">
        <v>3</v>
      </c>
      <c r="N111" s="79">
        <v>5</v>
      </c>
      <c r="O111" s="79">
        <v>2</v>
      </c>
      <c r="P111" s="79">
        <v>0</v>
      </c>
      <c r="Q111" s="79">
        <v>8</v>
      </c>
      <c r="R111" s="79">
        <v>3</v>
      </c>
      <c r="S111" s="93">
        <f t="shared" si="7"/>
        <v>27</v>
      </c>
      <c r="T111" s="93">
        <f t="shared" si="8"/>
        <v>5</v>
      </c>
      <c r="U111" s="47">
        <f t="shared" si="9"/>
        <v>0</v>
      </c>
      <c r="V111" s="93">
        <f t="shared" si="10"/>
        <v>0</v>
      </c>
      <c r="W111" s="93">
        <f t="shared" si="11"/>
        <v>45</v>
      </c>
      <c r="X111" s="93">
        <f t="shared" si="12"/>
        <v>18</v>
      </c>
      <c r="Y111" s="93">
        <f t="shared" si="13"/>
        <v>0.4</v>
      </c>
      <c r="AA111" s="7" t="s">
        <v>9</v>
      </c>
      <c r="AB111" s="7" t="s">
        <v>9</v>
      </c>
      <c r="AC111" s="5" t="s">
        <v>501</v>
      </c>
    </row>
    <row r="112" spans="1:30" x14ac:dyDescent="0.25">
      <c r="A112" s="103">
        <v>2015</v>
      </c>
      <c r="B112" s="7">
        <v>1</v>
      </c>
      <c r="C112" s="103" t="s">
        <v>409</v>
      </c>
      <c r="D112" s="79">
        <v>2</v>
      </c>
      <c r="E112" s="79">
        <v>0</v>
      </c>
      <c r="F112" s="79">
        <v>1</v>
      </c>
      <c r="G112" s="79">
        <v>1</v>
      </c>
      <c r="H112" s="79">
        <v>0</v>
      </c>
      <c r="I112" s="79">
        <v>0</v>
      </c>
      <c r="J112" s="88">
        <v>6</v>
      </c>
      <c r="K112" s="79">
        <v>6</v>
      </c>
      <c r="L112" s="79">
        <v>2</v>
      </c>
      <c r="M112" s="79">
        <v>2</v>
      </c>
      <c r="N112" s="79">
        <v>2</v>
      </c>
      <c r="O112" s="79">
        <v>2</v>
      </c>
      <c r="P112" s="79">
        <v>0</v>
      </c>
      <c r="Q112" s="79">
        <v>25</v>
      </c>
      <c r="R112" s="79">
        <v>21</v>
      </c>
      <c r="S112" s="93">
        <f t="shared" si="7"/>
        <v>3</v>
      </c>
      <c r="T112" s="93">
        <f t="shared" si="8"/>
        <v>1.3333333333333333</v>
      </c>
      <c r="U112" s="47">
        <f t="shared" si="9"/>
        <v>0.2857142857142857</v>
      </c>
      <c r="V112" s="93">
        <f t="shared" si="10"/>
        <v>9</v>
      </c>
      <c r="W112" s="93">
        <f t="shared" si="11"/>
        <v>3</v>
      </c>
      <c r="X112" s="93">
        <f t="shared" si="12"/>
        <v>3</v>
      </c>
      <c r="Y112" s="93">
        <f t="shared" si="13"/>
        <v>1</v>
      </c>
      <c r="AA112" s="7" t="s">
        <v>9</v>
      </c>
      <c r="AB112" s="7" t="s">
        <v>9</v>
      </c>
      <c r="AC112" s="5" t="s">
        <v>493</v>
      </c>
      <c r="AD112" s="5" t="s">
        <v>494</v>
      </c>
    </row>
    <row r="113" spans="1:30" x14ac:dyDescent="0.25">
      <c r="A113" s="103">
        <v>2011</v>
      </c>
      <c r="B113" s="7">
        <v>1</v>
      </c>
      <c r="C113" s="103" t="s">
        <v>423</v>
      </c>
      <c r="D113" s="79">
        <v>2</v>
      </c>
      <c r="E113" s="79">
        <v>1</v>
      </c>
      <c r="F113" s="79">
        <v>1</v>
      </c>
      <c r="G113" s="79">
        <v>0</v>
      </c>
      <c r="H113" s="79">
        <v>0</v>
      </c>
      <c r="I113" s="79">
        <v>0</v>
      </c>
      <c r="J113" s="88">
        <v>14</v>
      </c>
      <c r="K113" s="79">
        <v>20</v>
      </c>
      <c r="L113" s="79">
        <v>7</v>
      </c>
      <c r="M113" s="79">
        <v>7</v>
      </c>
      <c r="N113" s="79">
        <v>4</v>
      </c>
      <c r="O113" s="79">
        <v>13</v>
      </c>
      <c r="P113" s="79">
        <v>3</v>
      </c>
      <c r="Q113" s="79">
        <v>68</v>
      </c>
      <c r="R113" s="79">
        <v>60</v>
      </c>
      <c r="S113" s="93">
        <f t="shared" si="7"/>
        <v>4.5</v>
      </c>
      <c r="T113" s="93">
        <f t="shared" si="8"/>
        <v>1.7142857142857142</v>
      </c>
      <c r="U113" s="47">
        <f t="shared" si="9"/>
        <v>0.33333333333333331</v>
      </c>
      <c r="V113" s="93">
        <f t="shared" si="10"/>
        <v>12.857142857142858</v>
      </c>
      <c r="W113" s="93">
        <f t="shared" si="11"/>
        <v>2.5714285714285712</v>
      </c>
      <c r="X113" s="93">
        <f t="shared" si="12"/>
        <v>8.3571428571428577</v>
      </c>
      <c r="Y113" s="93">
        <f t="shared" si="13"/>
        <v>3.25</v>
      </c>
      <c r="AA113" s="7" t="s">
        <v>9</v>
      </c>
      <c r="AB113" s="7" t="s">
        <v>9</v>
      </c>
      <c r="AC113" s="5" t="s">
        <v>480</v>
      </c>
      <c r="AD113" s="5" t="s">
        <v>100</v>
      </c>
    </row>
    <row r="114" spans="1:30" x14ac:dyDescent="0.25">
      <c r="A114" s="103">
        <v>2011</v>
      </c>
      <c r="B114" s="7">
        <v>1</v>
      </c>
      <c r="C114" s="103" t="s">
        <v>424</v>
      </c>
      <c r="D114" s="79">
        <v>2</v>
      </c>
      <c r="E114" s="79">
        <v>0</v>
      </c>
      <c r="F114" s="79">
        <v>0</v>
      </c>
      <c r="G114" s="79">
        <v>0</v>
      </c>
      <c r="H114" s="79">
        <v>0</v>
      </c>
      <c r="I114" s="79">
        <v>0</v>
      </c>
      <c r="J114" s="88">
        <v>6</v>
      </c>
      <c r="K114" s="79">
        <v>5</v>
      </c>
      <c r="L114" s="79">
        <v>5</v>
      </c>
      <c r="M114" s="79">
        <v>2</v>
      </c>
      <c r="N114" s="79">
        <v>2</v>
      </c>
      <c r="O114" s="79">
        <v>5</v>
      </c>
      <c r="P114" s="79">
        <v>1</v>
      </c>
      <c r="Q114" s="79">
        <v>27</v>
      </c>
      <c r="R114" s="79">
        <v>21</v>
      </c>
      <c r="S114" s="93">
        <f t="shared" si="7"/>
        <v>3</v>
      </c>
      <c r="T114" s="93">
        <f t="shared" si="8"/>
        <v>1.1666666666666667</v>
      </c>
      <c r="U114" s="47">
        <f t="shared" si="9"/>
        <v>0.23809523809523808</v>
      </c>
      <c r="V114" s="93">
        <f t="shared" si="10"/>
        <v>7.5</v>
      </c>
      <c r="W114" s="93">
        <f t="shared" si="11"/>
        <v>3</v>
      </c>
      <c r="X114" s="93">
        <f t="shared" si="12"/>
        <v>7.5</v>
      </c>
      <c r="Y114" s="93">
        <f t="shared" si="13"/>
        <v>2.5</v>
      </c>
      <c r="AA114" s="7" t="s">
        <v>9</v>
      </c>
      <c r="AB114" s="7" t="s">
        <v>9</v>
      </c>
      <c r="AC114" s="5" t="s">
        <v>122</v>
      </c>
    </row>
    <row r="115" spans="1:30" x14ac:dyDescent="0.25">
      <c r="A115" s="103">
        <v>2010</v>
      </c>
      <c r="B115" s="7">
        <v>1</v>
      </c>
      <c r="C115" s="103" t="s">
        <v>430</v>
      </c>
      <c r="D115" s="79">
        <v>2</v>
      </c>
      <c r="E115" s="79">
        <v>0</v>
      </c>
      <c r="F115" s="79">
        <v>0</v>
      </c>
      <c r="G115" s="79">
        <v>0</v>
      </c>
      <c r="H115" s="79">
        <v>0</v>
      </c>
      <c r="I115" s="79">
        <v>0</v>
      </c>
      <c r="J115" s="88">
        <v>3</v>
      </c>
      <c r="K115" s="79">
        <v>4</v>
      </c>
      <c r="L115" s="79">
        <v>2</v>
      </c>
      <c r="M115" s="79">
        <v>2</v>
      </c>
      <c r="N115" s="79">
        <v>3</v>
      </c>
      <c r="O115" s="79">
        <v>4</v>
      </c>
      <c r="P115" s="79">
        <v>0</v>
      </c>
      <c r="Q115" s="79">
        <v>16</v>
      </c>
      <c r="R115" s="79">
        <v>13</v>
      </c>
      <c r="S115" s="93">
        <f t="shared" si="7"/>
        <v>6</v>
      </c>
      <c r="T115" s="93">
        <f t="shared" si="8"/>
        <v>2.3333333333333335</v>
      </c>
      <c r="U115" s="47">
        <f t="shared" si="9"/>
        <v>0.30769230769230771</v>
      </c>
      <c r="V115" s="93">
        <f t="shared" si="10"/>
        <v>12</v>
      </c>
      <c r="W115" s="93">
        <f t="shared" si="11"/>
        <v>9</v>
      </c>
      <c r="X115" s="93">
        <f t="shared" si="12"/>
        <v>12</v>
      </c>
      <c r="Y115" s="93">
        <f t="shared" si="13"/>
        <v>1.3333333333333333</v>
      </c>
      <c r="AA115" s="7" t="s">
        <v>3</v>
      </c>
      <c r="AB115" s="7" t="s">
        <v>3</v>
      </c>
      <c r="AC115" s="5" t="s">
        <v>482</v>
      </c>
      <c r="AD115" s="5" t="s">
        <v>100</v>
      </c>
    </row>
    <row r="116" spans="1:30" x14ac:dyDescent="0.25">
      <c r="A116" s="103">
        <v>2010</v>
      </c>
      <c r="B116" s="7">
        <v>1</v>
      </c>
      <c r="C116" s="103" t="s">
        <v>431</v>
      </c>
      <c r="D116" s="79">
        <v>2</v>
      </c>
      <c r="E116" s="79">
        <v>0</v>
      </c>
      <c r="F116" s="79">
        <v>1</v>
      </c>
      <c r="G116" s="79">
        <v>0</v>
      </c>
      <c r="H116" s="79">
        <v>0</v>
      </c>
      <c r="I116" s="79">
        <v>0</v>
      </c>
      <c r="J116" s="88">
        <v>8</v>
      </c>
      <c r="K116" s="79">
        <v>6</v>
      </c>
      <c r="L116" s="79">
        <v>10</v>
      </c>
      <c r="M116" s="79">
        <v>2</v>
      </c>
      <c r="N116" s="79">
        <v>14</v>
      </c>
      <c r="O116" s="79">
        <v>6</v>
      </c>
      <c r="P116" s="79">
        <v>0</v>
      </c>
      <c r="Q116" s="79">
        <v>47</v>
      </c>
      <c r="R116" s="79">
        <v>33</v>
      </c>
      <c r="S116" s="93">
        <f t="shared" si="7"/>
        <v>2.25</v>
      </c>
      <c r="T116" s="93">
        <f t="shared" si="8"/>
        <v>2.5</v>
      </c>
      <c r="U116" s="47">
        <f t="shared" si="9"/>
        <v>0.18181818181818182</v>
      </c>
      <c r="V116" s="93">
        <f t="shared" si="10"/>
        <v>6.75</v>
      </c>
      <c r="W116" s="93">
        <f t="shared" si="11"/>
        <v>15.75</v>
      </c>
      <c r="X116" s="93">
        <f t="shared" si="12"/>
        <v>6.75</v>
      </c>
      <c r="Y116" s="93">
        <f t="shared" si="13"/>
        <v>0.42857142857142855</v>
      </c>
      <c r="AA116" s="7" t="s">
        <v>3</v>
      </c>
      <c r="AB116" s="7" t="s">
        <v>3</v>
      </c>
      <c r="AC116" s="5" t="s">
        <v>483</v>
      </c>
      <c r="AD116" s="5" t="s">
        <v>123</v>
      </c>
    </row>
    <row r="117" spans="1:30" x14ac:dyDescent="0.25">
      <c r="A117" s="103">
        <v>2007</v>
      </c>
      <c r="B117" s="7">
        <v>1</v>
      </c>
      <c r="C117" s="103" t="s">
        <v>440</v>
      </c>
      <c r="D117" s="79">
        <v>2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88">
        <v>5</v>
      </c>
      <c r="K117" s="79">
        <v>5</v>
      </c>
      <c r="L117" s="79">
        <v>9</v>
      </c>
      <c r="M117" s="79">
        <v>8</v>
      </c>
      <c r="N117" s="79">
        <v>11</v>
      </c>
      <c r="O117" s="79">
        <v>2</v>
      </c>
      <c r="P117" s="79">
        <v>1</v>
      </c>
      <c r="Q117" s="79">
        <v>31</v>
      </c>
      <c r="R117" s="79">
        <v>18</v>
      </c>
      <c r="S117" s="93">
        <f t="shared" si="7"/>
        <v>14.4</v>
      </c>
      <c r="T117" s="93">
        <f t="shared" si="8"/>
        <v>3.2</v>
      </c>
      <c r="U117" s="47">
        <f t="shared" si="9"/>
        <v>0.27777777777777779</v>
      </c>
      <c r="V117" s="93">
        <f t="shared" si="10"/>
        <v>9</v>
      </c>
      <c r="W117" s="93">
        <f t="shared" si="11"/>
        <v>19.8</v>
      </c>
      <c r="X117" s="93">
        <f t="shared" si="12"/>
        <v>3.6</v>
      </c>
      <c r="Y117" s="93">
        <f t="shared" si="13"/>
        <v>0.18181818181818182</v>
      </c>
      <c r="AA117" s="7" t="s">
        <v>9</v>
      </c>
      <c r="AB117" s="7" t="s">
        <v>9</v>
      </c>
      <c r="AC117" s="5" t="s">
        <v>103</v>
      </c>
    </row>
    <row r="118" spans="1:30" x14ac:dyDescent="0.25">
      <c r="A118" s="103">
        <v>2005</v>
      </c>
      <c r="B118" s="7">
        <v>1</v>
      </c>
      <c r="C118" s="103" t="s">
        <v>450</v>
      </c>
      <c r="D118" s="79">
        <v>2</v>
      </c>
      <c r="E118" s="79">
        <v>0</v>
      </c>
      <c r="F118" s="79">
        <v>0</v>
      </c>
      <c r="G118" s="79">
        <v>0</v>
      </c>
      <c r="H118" s="79">
        <v>0</v>
      </c>
      <c r="I118" s="79">
        <v>0</v>
      </c>
      <c r="J118" s="88">
        <v>6</v>
      </c>
      <c r="K118" s="79">
        <v>3</v>
      </c>
      <c r="L118" s="79">
        <v>5</v>
      </c>
      <c r="M118" s="79">
        <v>5</v>
      </c>
      <c r="N118" s="79">
        <v>12</v>
      </c>
      <c r="O118" s="79">
        <v>7</v>
      </c>
      <c r="P118" s="79">
        <v>1</v>
      </c>
      <c r="Q118" s="79">
        <v>34</v>
      </c>
      <c r="R118" s="79">
        <v>19</v>
      </c>
      <c r="S118" s="93">
        <f t="shared" si="7"/>
        <v>7.5</v>
      </c>
      <c r="T118" s="93">
        <f t="shared" si="8"/>
        <v>2.5</v>
      </c>
      <c r="U118" s="47">
        <f t="shared" si="9"/>
        <v>0.15789473684210525</v>
      </c>
      <c r="V118" s="93">
        <f t="shared" si="10"/>
        <v>4.5</v>
      </c>
      <c r="W118" s="93">
        <f t="shared" si="11"/>
        <v>18</v>
      </c>
      <c r="X118" s="93">
        <f t="shared" si="12"/>
        <v>10.5</v>
      </c>
      <c r="Y118" s="93">
        <f t="shared" si="13"/>
        <v>0.58333333333333337</v>
      </c>
      <c r="AA118" s="7" t="s">
        <v>9</v>
      </c>
      <c r="AB118" s="7" t="s">
        <v>9</v>
      </c>
      <c r="AC118" s="5" t="s">
        <v>103</v>
      </c>
    </row>
    <row r="119" spans="1:30" x14ac:dyDescent="0.25">
      <c r="A119" s="103">
        <v>2005</v>
      </c>
      <c r="B119" s="7">
        <v>1</v>
      </c>
      <c r="C119" s="103" t="s">
        <v>452</v>
      </c>
      <c r="D119" s="79">
        <v>2</v>
      </c>
      <c r="E119" s="79">
        <v>0</v>
      </c>
      <c r="F119" s="79">
        <v>0</v>
      </c>
      <c r="G119" s="79">
        <v>0</v>
      </c>
      <c r="H119" s="79">
        <v>0</v>
      </c>
      <c r="I119" s="79">
        <v>0</v>
      </c>
      <c r="J119" s="88">
        <v>2.3333333333333335</v>
      </c>
      <c r="K119" s="79">
        <v>6</v>
      </c>
      <c r="L119" s="79">
        <v>6</v>
      </c>
      <c r="M119" s="79">
        <v>6</v>
      </c>
      <c r="N119" s="79">
        <v>2</v>
      </c>
      <c r="O119" s="79">
        <v>1</v>
      </c>
      <c r="P119" s="79">
        <v>0</v>
      </c>
      <c r="Q119" s="79">
        <v>14</v>
      </c>
      <c r="R119" s="79">
        <v>12</v>
      </c>
      <c r="S119" s="93">
        <f t="shared" si="7"/>
        <v>23.142857142857139</v>
      </c>
      <c r="T119" s="93">
        <f t="shared" si="8"/>
        <v>3.4285714285714284</v>
      </c>
      <c r="U119" s="47">
        <f t="shared" si="9"/>
        <v>0.5</v>
      </c>
      <c r="V119" s="93">
        <f t="shared" si="10"/>
        <v>23.142857142857139</v>
      </c>
      <c r="W119" s="93">
        <f t="shared" si="11"/>
        <v>7.7142857142857135</v>
      </c>
      <c r="X119" s="93">
        <f t="shared" si="12"/>
        <v>3.8571428571428568</v>
      </c>
      <c r="Y119" s="93">
        <f t="shared" si="13"/>
        <v>0.5</v>
      </c>
      <c r="AA119" s="7" t="s">
        <v>3</v>
      </c>
      <c r="AB119" s="7" t="s">
        <v>9</v>
      </c>
      <c r="AC119" s="5" t="s">
        <v>115</v>
      </c>
      <c r="AD119" s="5" t="s">
        <v>336</v>
      </c>
    </row>
    <row r="120" spans="1:30" x14ac:dyDescent="0.25">
      <c r="A120" s="103">
        <v>2023</v>
      </c>
      <c r="B120" s="7">
        <v>1</v>
      </c>
      <c r="C120" s="5" t="s">
        <v>541</v>
      </c>
      <c r="D120" s="79">
        <v>1</v>
      </c>
      <c r="E120" s="79">
        <v>1</v>
      </c>
      <c r="F120" s="79">
        <v>0</v>
      </c>
      <c r="G120" s="79">
        <v>0</v>
      </c>
      <c r="H120" s="79">
        <v>1</v>
      </c>
      <c r="I120" s="79">
        <v>1</v>
      </c>
      <c r="J120" s="88">
        <v>5</v>
      </c>
      <c r="K120" s="79">
        <v>3</v>
      </c>
      <c r="L120" s="79">
        <v>0</v>
      </c>
      <c r="M120" s="79">
        <v>0</v>
      </c>
      <c r="N120" s="79">
        <v>2</v>
      </c>
      <c r="O120" s="79">
        <v>6</v>
      </c>
      <c r="P120" s="79">
        <v>1</v>
      </c>
      <c r="Q120" s="79">
        <v>21</v>
      </c>
      <c r="R120" s="79">
        <v>18</v>
      </c>
      <c r="S120" s="93">
        <f t="shared" si="7"/>
        <v>0</v>
      </c>
      <c r="T120" s="93">
        <f t="shared" si="8"/>
        <v>1</v>
      </c>
      <c r="U120" s="47">
        <f t="shared" si="9"/>
        <v>0.16666666666666666</v>
      </c>
      <c r="V120" s="93">
        <f t="shared" si="10"/>
        <v>5.3999999999999995</v>
      </c>
      <c r="W120" s="93">
        <f t="shared" si="11"/>
        <v>3.6</v>
      </c>
      <c r="X120" s="93">
        <f t="shared" si="12"/>
        <v>10.799999999999999</v>
      </c>
      <c r="Y120" s="93">
        <f t="shared" si="13"/>
        <v>3</v>
      </c>
      <c r="AA120" s="7" t="s">
        <v>9</v>
      </c>
      <c r="AB120" s="7" t="s">
        <v>9</v>
      </c>
      <c r="AC120" s="5" t="s">
        <v>563</v>
      </c>
      <c r="AD120" s="5" t="s">
        <v>564</v>
      </c>
    </row>
    <row r="121" spans="1:30" x14ac:dyDescent="0.25">
      <c r="A121" s="103">
        <v>2023</v>
      </c>
      <c r="B121" s="7">
        <v>1</v>
      </c>
      <c r="C121" s="5" t="s">
        <v>542</v>
      </c>
      <c r="D121" s="79">
        <v>1</v>
      </c>
      <c r="E121" s="79">
        <v>1</v>
      </c>
      <c r="F121" s="79">
        <v>0</v>
      </c>
      <c r="G121" s="79">
        <v>0</v>
      </c>
      <c r="H121" s="79">
        <v>1</v>
      </c>
      <c r="I121" s="79">
        <v>1</v>
      </c>
      <c r="J121" s="88">
        <v>5</v>
      </c>
      <c r="K121" s="79">
        <v>4</v>
      </c>
      <c r="L121" s="79">
        <v>0</v>
      </c>
      <c r="M121" s="79">
        <v>0</v>
      </c>
      <c r="N121" s="79">
        <v>3</v>
      </c>
      <c r="O121" s="79">
        <v>2</v>
      </c>
      <c r="P121" s="79">
        <v>0</v>
      </c>
      <c r="Q121" s="79">
        <v>22</v>
      </c>
      <c r="R121" s="79">
        <v>19</v>
      </c>
      <c r="S121" s="93">
        <f t="shared" si="7"/>
        <v>0</v>
      </c>
      <c r="T121" s="93">
        <f t="shared" si="8"/>
        <v>1.4</v>
      </c>
      <c r="U121" s="47">
        <f t="shared" si="9"/>
        <v>0.21052631578947367</v>
      </c>
      <c r="V121" s="93">
        <f t="shared" si="10"/>
        <v>7.2</v>
      </c>
      <c r="W121" s="93">
        <f t="shared" si="11"/>
        <v>5.3999999999999995</v>
      </c>
      <c r="X121" s="93">
        <f t="shared" si="12"/>
        <v>3.6</v>
      </c>
      <c r="Y121" s="93">
        <f t="shared" si="13"/>
        <v>0.66666666666666663</v>
      </c>
      <c r="AA121" s="7" t="s">
        <v>3</v>
      </c>
      <c r="AB121" s="7" t="s">
        <v>9</v>
      </c>
      <c r="AC121" s="5" t="s">
        <v>509</v>
      </c>
      <c r="AD121" s="5" t="s">
        <v>106</v>
      </c>
    </row>
    <row r="122" spans="1:30" x14ac:dyDescent="0.25">
      <c r="A122" s="103">
        <v>2023</v>
      </c>
      <c r="B122" s="7">
        <v>1</v>
      </c>
      <c r="C122" s="5" t="s">
        <v>544</v>
      </c>
      <c r="D122" s="79">
        <v>1</v>
      </c>
      <c r="E122" s="79">
        <v>1</v>
      </c>
      <c r="F122" s="79">
        <v>0</v>
      </c>
      <c r="G122" s="79">
        <v>0</v>
      </c>
      <c r="H122" s="79">
        <v>0</v>
      </c>
      <c r="I122" s="79">
        <v>0</v>
      </c>
      <c r="J122" s="88">
        <v>2.3333333333333335</v>
      </c>
      <c r="K122" s="79">
        <v>1</v>
      </c>
      <c r="L122" s="79">
        <v>0</v>
      </c>
      <c r="M122" s="79">
        <v>0</v>
      </c>
      <c r="N122" s="79">
        <v>1</v>
      </c>
      <c r="O122" s="79">
        <v>0</v>
      </c>
      <c r="P122" s="79">
        <v>0</v>
      </c>
      <c r="Q122" s="79">
        <v>9</v>
      </c>
      <c r="R122" s="79">
        <v>8</v>
      </c>
      <c r="S122" s="93">
        <f t="shared" si="7"/>
        <v>0</v>
      </c>
      <c r="T122" s="93">
        <f t="shared" si="8"/>
        <v>0.8571428571428571</v>
      </c>
      <c r="U122" s="47">
        <f t="shared" si="9"/>
        <v>0.125</v>
      </c>
      <c r="V122" s="93">
        <f t="shared" si="10"/>
        <v>3.8571428571428568</v>
      </c>
      <c r="W122" s="93">
        <f t="shared" si="11"/>
        <v>3.8571428571428568</v>
      </c>
      <c r="X122" s="93">
        <f t="shared" si="12"/>
        <v>0</v>
      </c>
      <c r="Y122" s="93">
        <f t="shared" si="13"/>
        <v>0</v>
      </c>
      <c r="AA122" s="7" t="s">
        <v>9</v>
      </c>
      <c r="AB122" s="7" t="s">
        <v>9</v>
      </c>
      <c r="AC122" s="5" t="s">
        <v>565</v>
      </c>
      <c r="AD122" s="5" t="s">
        <v>566</v>
      </c>
    </row>
    <row r="123" spans="1:30" x14ac:dyDescent="0.25">
      <c r="A123" s="103">
        <v>2022</v>
      </c>
      <c r="B123" s="7">
        <v>1</v>
      </c>
      <c r="C123" s="5" t="s">
        <v>327</v>
      </c>
      <c r="D123" s="79">
        <v>1</v>
      </c>
      <c r="E123" s="79">
        <v>1</v>
      </c>
      <c r="F123" s="79">
        <v>0</v>
      </c>
      <c r="G123" s="79">
        <v>0</v>
      </c>
      <c r="H123" s="79">
        <v>1</v>
      </c>
      <c r="I123" s="79">
        <v>1</v>
      </c>
      <c r="J123" s="88">
        <v>6</v>
      </c>
      <c r="K123" s="79">
        <v>1</v>
      </c>
      <c r="L123" s="79">
        <v>0</v>
      </c>
      <c r="M123" s="79">
        <v>0</v>
      </c>
      <c r="N123" s="79">
        <v>4</v>
      </c>
      <c r="O123" s="79">
        <v>1</v>
      </c>
      <c r="P123" s="79">
        <v>0</v>
      </c>
      <c r="Q123" s="79">
        <v>23</v>
      </c>
      <c r="R123" s="79">
        <v>19</v>
      </c>
      <c r="S123" s="93">
        <f t="shared" si="7"/>
        <v>0</v>
      </c>
      <c r="T123" s="93">
        <f t="shared" si="8"/>
        <v>0.83333333333333337</v>
      </c>
      <c r="U123" s="47">
        <f t="shared" si="9"/>
        <v>5.2631578947368418E-2</v>
      </c>
      <c r="V123" s="93">
        <f t="shared" si="10"/>
        <v>1.5</v>
      </c>
      <c r="W123" s="93">
        <f t="shared" si="11"/>
        <v>6</v>
      </c>
      <c r="X123" s="93">
        <f t="shared" si="12"/>
        <v>1.5</v>
      </c>
      <c r="Y123" s="93">
        <f t="shared" si="13"/>
        <v>0.25</v>
      </c>
      <c r="AA123" s="7" t="s">
        <v>9</v>
      </c>
      <c r="AB123" s="7" t="s">
        <v>9</v>
      </c>
      <c r="AC123" s="5" t="s">
        <v>526</v>
      </c>
    </row>
    <row r="124" spans="1:30" x14ac:dyDescent="0.25">
      <c r="A124" s="103">
        <v>2022</v>
      </c>
      <c r="B124" s="7">
        <v>1</v>
      </c>
      <c r="C124" s="5" t="s">
        <v>328</v>
      </c>
      <c r="D124" s="79">
        <v>1</v>
      </c>
      <c r="E124" s="79">
        <v>0</v>
      </c>
      <c r="F124" s="79">
        <v>0</v>
      </c>
      <c r="G124" s="79">
        <v>0</v>
      </c>
      <c r="H124" s="79">
        <v>0</v>
      </c>
      <c r="I124" s="79">
        <v>0</v>
      </c>
      <c r="J124" s="88">
        <v>3</v>
      </c>
      <c r="K124" s="79">
        <v>3</v>
      </c>
      <c r="L124" s="79">
        <v>1</v>
      </c>
      <c r="M124" s="79">
        <v>1</v>
      </c>
      <c r="N124" s="79">
        <v>2</v>
      </c>
      <c r="O124" s="79">
        <v>3</v>
      </c>
      <c r="P124" s="79">
        <v>0</v>
      </c>
      <c r="Q124" s="79">
        <v>15</v>
      </c>
      <c r="R124" s="79">
        <v>13</v>
      </c>
      <c r="S124" s="93">
        <f t="shared" si="7"/>
        <v>3</v>
      </c>
      <c r="T124" s="93">
        <f t="shared" si="8"/>
        <v>1.6666666666666667</v>
      </c>
      <c r="U124" s="47">
        <f t="shared" si="9"/>
        <v>0.23076923076923078</v>
      </c>
      <c r="V124" s="93">
        <f t="shared" si="10"/>
        <v>9</v>
      </c>
      <c r="W124" s="93">
        <f t="shared" si="11"/>
        <v>6</v>
      </c>
      <c r="X124" s="93">
        <f t="shared" si="12"/>
        <v>9</v>
      </c>
      <c r="Y124" s="93">
        <f t="shared" si="13"/>
        <v>1.5</v>
      </c>
      <c r="AA124" s="7" t="s">
        <v>9</v>
      </c>
      <c r="AB124" s="7" t="s">
        <v>9</v>
      </c>
      <c r="AC124" s="5" t="s">
        <v>333</v>
      </c>
      <c r="AD124" s="5" t="s">
        <v>336</v>
      </c>
    </row>
    <row r="125" spans="1:30" x14ac:dyDescent="0.25">
      <c r="A125" s="103">
        <v>2021</v>
      </c>
      <c r="B125" s="7">
        <v>1</v>
      </c>
      <c r="C125" s="103" t="s">
        <v>386</v>
      </c>
      <c r="D125" s="79">
        <v>1</v>
      </c>
      <c r="E125" s="79">
        <v>1</v>
      </c>
      <c r="F125" s="79">
        <v>0</v>
      </c>
      <c r="G125" s="79">
        <v>0</v>
      </c>
      <c r="H125" s="79">
        <v>0</v>
      </c>
      <c r="I125" s="79">
        <v>0</v>
      </c>
      <c r="J125" s="88">
        <v>5</v>
      </c>
      <c r="K125" s="79">
        <v>7</v>
      </c>
      <c r="L125" s="79">
        <v>5</v>
      </c>
      <c r="M125" s="79">
        <v>5</v>
      </c>
      <c r="N125" s="79">
        <v>5</v>
      </c>
      <c r="O125" s="79">
        <v>4</v>
      </c>
      <c r="P125" s="79">
        <v>0</v>
      </c>
      <c r="Q125" s="79">
        <v>26</v>
      </c>
      <c r="R125" s="79">
        <v>21</v>
      </c>
      <c r="S125" s="93">
        <f t="shared" si="7"/>
        <v>9</v>
      </c>
      <c r="T125" s="93">
        <f t="shared" si="8"/>
        <v>2.4</v>
      </c>
      <c r="U125" s="47">
        <f t="shared" si="9"/>
        <v>0.33333333333333331</v>
      </c>
      <c r="V125" s="93">
        <f t="shared" si="10"/>
        <v>12.6</v>
      </c>
      <c r="W125" s="93">
        <f t="shared" si="11"/>
        <v>9</v>
      </c>
      <c r="X125" s="93">
        <f t="shared" si="12"/>
        <v>7.2</v>
      </c>
      <c r="Y125" s="93">
        <f t="shared" si="13"/>
        <v>0.8</v>
      </c>
      <c r="AA125" s="7" t="s">
        <v>3</v>
      </c>
      <c r="AB125" s="7" t="s">
        <v>3</v>
      </c>
      <c r="AC125" s="5" t="s">
        <v>117</v>
      </c>
    </row>
    <row r="126" spans="1:30" x14ac:dyDescent="0.25">
      <c r="A126" s="103">
        <v>2021</v>
      </c>
      <c r="B126" s="7">
        <v>1</v>
      </c>
      <c r="C126" s="103" t="s">
        <v>387</v>
      </c>
      <c r="D126" s="79">
        <v>1</v>
      </c>
      <c r="E126" s="79">
        <v>1</v>
      </c>
      <c r="F126" s="79">
        <v>0</v>
      </c>
      <c r="G126" s="79">
        <v>0</v>
      </c>
      <c r="H126" s="79">
        <v>0</v>
      </c>
      <c r="I126" s="79">
        <v>0</v>
      </c>
      <c r="J126" s="88">
        <v>4</v>
      </c>
      <c r="K126" s="79">
        <v>3</v>
      </c>
      <c r="L126" s="79">
        <v>0</v>
      </c>
      <c r="M126" s="79">
        <v>0</v>
      </c>
      <c r="N126" s="79">
        <v>0</v>
      </c>
      <c r="O126" s="79">
        <v>5</v>
      </c>
      <c r="P126" s="79">
        <v>1</v>
      </c>
      <c r="Q126" s="79">
        <v>17</v>
      </c>
      <c r="R126" s="79">
        <v>15</v>
      </c>
      <c r="S126" s="93">
        <f t="shared" si="7"/>
        <v>0</v>
      </c>
      <c r="T126" s="93">
        <f t="shared" si="8"/>
        <v>0.75</v>
      </c>
      <c r="U126" s="47">
        <f t="shared" si="9"/>
        <v>0.2</v>
      </c>
      <c r="V126" s="93">
        <f t="shared" si="10"/>
        <v>6.75</v>
      </c>
      <c r="W126" s="93">
        <f t="shared" si="11"/>
        <v>0</v>
      </c>
      <c r="X126" s="93">
        <f t="shared" si="12"/>
        <v>11.25</v>
      </c>
      <c r="Y126" s="93" t="e">
        <f t="shared" si="13"/>
        <v>#DIV/0!</v>
      </c>
      <c r="AA126" s="7" t="s">
        <v>3</v>
      </c>
      <c r="AB126" s="7" t="s">
        <v>9</v>
      </c>
      <c r="AC126" s="5" t="s">
        <v>503</v>
      </c>
      <c r="AD126" s="5" t="s">
        <v>520</v>
      </c>
    </row>
    <row r="127" spans="1:30" x14ac:dyDescent="0.25">
      <c r="A127" s="103">
        <v>2021</v>
      </c>
      <c r="B127" s="7">
        <v>1</v>
      </c>
      <c r="C127" s="103" t="s">
        <v>388</v>
      </c>
      <c r="D127" s="79">
        <v>1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88">
        <v>2</v>
      </c>
      <c r="K127" s="79">
        <v>1</v>
      </c>
      <c r="L127" s="79">
        <v>0</v>
      </c>
      <c r="M127" s="79">
        <v>0</v>
      </c>
      <c r="N127" s="79">
        <v>1</v>
      </c>
      <c r="O127" s="79">
        <v>1</v>
      </c>
      <c r="P127" s="79">
        <v>2</v>
      </c>
      <c r="Q127" s="79">
        <v>9</v>
      </c>
      <c r="R127" s="79">
        <v>6</v>
      </c>
      <c r="S127" s="93">
        <f t="shared" si="7"/>
        <v>0</v>
      </c>
      <c r="T127" s="93">
        <f t="shared" si="8"/>
        <v>1</v>
      </c>
      <c r="U127" s="47">
        <f t="shared" si="9"/>
        <v>0.16666666666666666</v>
      </c>
      <c r="V127" s="93">
        <f t="shared" si="10"/>
        <v>4.5</v>
      </c>
      <c r="W127" s="93">
        <f t="shared" si="11"/>
        <v>4.5</v>
      </c>
      <c r="X127" s="93">
        <f t="shared" si="12"/>
        <v>4.5</v>
      </c>
      <c r="Y127" s="93">
        <f t="shared" si="13"/>
        <v>1</v>
      </c>
      <c r="AA127" s="7" t="s">
        <v>9</v>
      </c>
      <c r="AB127" s="7" t="s">
        <v>9</v>
      </c>
      <c r="AC127" s="5" t="s">
        <v>509</v>
      </c>
    </row>
    <row r="128" spans="1:30" x14ac:dyDescent="0.25">
      <c r="A128" s="103">
        <v>2021</v>
      </c>
      <c r="B128" s="7">
        <v>1</v>
      </c>
      <c r="C128" s="103" t="s">
        <v>389</v>
      </c>
      <c r="D128" s="79">
        <v>1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88">
        <v>2</v>
      </c>
      <c r="K128" s="79">
        <v>1</v>
      </c>
      <c r="L128" s="79">
        <v>0</v>
      </c>
      <c r="M128" s="79">
        <v>0</v>
      </c>
      <c r="N128" s="79">
        <v>1</v>
      </c>
      <c r="O128" s="79">
        <v>4</v>
      </c>
      <c r="P128" s="79">
        <v>0</v>
      </c>
      <c r="Q128" s="79">
        <v>8</v>
      </c>
      <c r="R128" s="79">
        <v>7</v>
      </c>
      <c r="S128" s="93">
        <f t="shared" si="7"/>
        <v>0</v>
      </c>
      <c r="T128" s="93">
        <f t="shared" si="8"/>
        <v>1</v>
      </c>
      <c r="U128" s="47">
        <f t="shared" si="9"/>
        <v>0.14285714285714285</v>
      </c>
      <c r="V128" s="93">
        <f t="shared" si="10"/>
        <v>4.5</v>
      </c>
      <c r="W128" s="93">
        <f t="shared" si="11"/>
        <v>4.5</v>
      </c>
      <c r="X128" s="93">
        <f t="shared" si="12"/>
        <v>18</v>
      </c>
      <c r="Y128" s="93">
        <f t="shared" si="13"/>
        <v>4</v>
      </c>
      <c r="AA128" s="7" t="s">
        <v>9</v>
      </c>
      <c r="AB128" s="7" t="s">
        <v>9</v>
      </c>
      <c r="AC128" s="5" t="s">
        <v>521</v>
      </c>
      <c r="AD128" s="5" t="s">
        <v>522</v>
      </c>
    </row>
    <row r="129" spans="1:30" x14ac:dyDescent="0.25">
      <c r="A129" s="103">
        <v>2020</v>
      </c>
      <c r="B129" s="7">
        <v>1</v>
      </c>
      <c r="C129" s="103" t="s">
        <v>392</v>
      </c>
      <c r="D129" s="79">
        <v>1</v>
      </c>
      <c r="E129" s="79">
        <v>0</v>
      </c>
      <c r="F129" s="79">
        <v>0</v>
      </c>
      <c r="G129" s="79">
        <v>0</v>
      </c>
      <c r="H129" s="79">
        <v>0</v>
      </c>
      <c r="I129" s="79">
        <v>0</v>
      </c>
      <c r="J129" s="88">
        <v>3</v>
      </c>
      <c r="K129" s="79">
        <v>2</v>
      </c>
      <c r="L129" s="79">
        <v>0</v>
      </c>
      <c r="M129" s="79">
        <v>0</v>
      </c>
      <c r="N129" s="79">
        <v>1</v>
      </c>
      <c r="O129" s="79">
        <v>4</v>
      </c>
      <c r="P129" s="79">
        <v>0</v>
      </c>
      <c r="Q129" s="79">
        <v>13</v>
      </c>
      <c r="R129" s="79">
        <v>12</v>
      </c>
      <c r="S129" s="93">
        <f t="shared" si="7"/>
        <v>0</v>
      </c>
      <c r="T129" s="93">
        <f t="shared" si="8"/>
        <v>1</v>
      </c>
      <c r="U129" s="47">
        <f t="shared" si="9"/>
        <v>0.16666666666666666</v>
      </c>
      <c r="V129" s="93">
        <f t="shared" si="10"/>
        <v>6</v>
      </c>
      <c r="W129" s="93">
        <f t="shared" si="11"/>
        <v>3</v>
      </c>
      <c r="X129" s="93">
        <f t="shared" si="12"/>
        <v>12</v>
      </c>
      <c r="Y129" s="93">
        <f t="shared" si="13"/>
        <v>4</v>
      </c>
      <c r="AA129" s="7" t="s">
        <v>3</v>
      </c>
      <c r="AB129" s="7" t="s">
        <v>3</v>
      </c>
      <c r="AC129" s="5" t="s">
        <v>117</v>
      </c>
      <c r="AD129" s="5" t="s">
        <v>511</v>
      </c>
    </row>
    <row r="130" spans="1:30" x14ac:dyDescent="0.25">
      <c r="A130" s="103">
        <v>2019</v>
      </c>
      <c r="B130" s="7">
        <v>1</v>
      </c>
      <c r="C130" s="103" t="s">
        <v>394</v>
      </c>
      <c r="D130" s="79">
        <v>1</v>
      </c>
      <c r="E130" s="79">
        <v>0</v>
      </c>
      <c r="F130" s="79">
        <v>0</v>
      </c>
      <c r="G130" s="79">
        <v>0</v>
      </c>
      <c r="H130" s="79">
        <v>0</v>
      </c>
      <c r="I130" s="79">
        <v>0</v>
      </c>
      <c r="J130" s="88">
        <v>2</v>
      </c>
      <c r="K130" s="79">
        <v>0</v>
      </c>
      <c r="L130" s="79">
        <v>1</v>
      </c>
      <c r="M130" s="79">
        <v>1</v>
      </c>
      <c r="N130" s="79">
        <v>2</v>
      </c>
      <c r="O130" s="79">
        <v>1</v>
      </c>
      <c r="P130" s="79">
        <v>0</v>
      </c>
      <c r="Q130" s="79">
        <v>6</v>
      </c>
      <c r="R130" s="79">
        <v>3</v>
      </c>
      <c r="S130" s="93">
        <f t="shared" si="7"/>
        <v>4.5</v>
      </c>
      <c r="T130" s="93">
        <f t="shared" si="8"/>
        <v>1</v>
      </c>
      <c r="U130" s="47">
        <f t="shared" si="9"/>
        <v>0</v>
      </c>
      <c r="V130" s="93">
        <f t="shared" si="10"/>
        <v>0</v>
      </c>
      <c r="W130" s="93">
        <f t="shared" si="11"/>
        <v>9</v>
      </c>
      <c r="X130" s="93">
        <f t="shared" si="12"/>
        <v>4.5</v>
      </c>
      <c r="Y130" s="93">
        <f t="shared" si="13"/>
        <v>0.5</v>
      </c>
      <c r="AA130" s="7" t="s">
        <v>3</v>
      </c>
      <c r="AB130" s="7" t="s">
        <v>3</v>
      </c>
      <c r="AC130" s="5" t="s">
        <v>464</v>
      </c>
      <c r="AD130" s="5" t="s">
        <v>123</v>
      </c>
    </row>
    <row r="131" spans="1:30" x14ac:dyDescent="0.25">
      <c r="A131" s="103">
        <v>2019</v>
      </c>
      <c r="B131" s="7">
        <v>1</v>
      </c>
      <c r="C131" s="103" t="s">
        <v>395</v>
      </c>
      <c r="D131" s="79">
        <v>1</v>
      </c>
      <c r="E131" s="79">
        <v>0</v>
      </c>
      <c r="F131" s="79">
        <v>0</v>
      </c>
      <c r="G131" s="79">
        <v>1</v>
      </c>
      <c r="H131" s="79">
        <v>0</v>
      </c>
      <c r="I131" s="79">
        <v>0</v>
      </c>
      <c r="J131" s="88">
        <v>1</v>
      </c>
      <c r="K131" s="79">
        <v>0</v>
      </c>
      <c r="L131" s="79">
        <v>0</v>
      </c>
      <c r="M131" s="79">
        <v>0</v>
      </c>
      <c r="N131" s="79">
        <v>0</v>
      </c>
      <c r="O131" s="79">
        <v>2</v>
      </c>
      <c r="P131" s="79">
        <v>0</v>
      </c>
      <c r="Q131" s="79">
        <v>4</v>
      </c>
      <c r="R131" s="79">
        <v>4</v>
      </c>
      <c r="S131" s="93">
        <f t="shared" si="7"/>
        <v>0</v>
      </c>
      <c r="T131" s="93">
        <f t="shared" si="8"/>
        <v>0</v>
      </c>
      <c r="U131" s="47">
        <f t="shared" si="9"/>
        <v>0</v>
      </c>
      <c r="V131" s="93">
        <f t="shared" si="10"/>
        <v>0</v>
      </c>
      <c r="W131" s="93">
        <f t="shared" si="11"/>
        <v>0</v>
      </c>
      <c r="X131" s="93">
        <f t="shared" si="12"/>
        <v>18</v>
      </c>
      <c r="Y131" s="93" t="e">
        <f t="shared" si="13"/>
        <v>#DIV/0!</v>
      </c>
      <c r="AA131" s="7" t="s">
        <v>9</v>
      </c>
      <c r="AB131" s="7" t="s">
        <v>9</v>
      </c>
      <c r="AC131" s="5" t="s">
        <v>115</v>
      </c>
      <c r="AD131" s="5" t="s">
        <v>507</v>
      </c>
    </row>
    <row r="132" spans="1:30" x14ac:dyDescent="0.25">
      <c r="A132" s="103">
        <v>2018</v>
      </c>
      <c r="B132" s="7">
        <v>1</v>
      </c>
      <c r="C132" s="103" t="s">
        <v>397</v>
      </c>
      <c r="D132" s="79">
        <v>1</v>
      </c>
      <c r="E132" s="79">
        <v>0</v>
      </c>
      <c r="F132" s="79">
        <v>0</v>
      </c>
      <c r="G132" s="79">
        <v>0</v>
      </c>
      <c r="H132" s="79">
        <v>0</v>
      </c>
      <c r="I132" s="79">
        <v>0</v>
      </c>
      <c r="J132" s="88">
        <v>2</v>
      </c>
      <c r="K132" s="79">
        <v>1</v>
      </c>
      <c r="L132" s="79">
        <v>1</v>
      </c>
      <c r="M132" s="79">
        <v>1</v>
      </c>
      <c r="N132" s="79">
        <v>3</v>
      </c>
      <c r="O132" s="79">
        <v>4</v>
      </c>
      <c r="P132" s="79">
        <v>1</v>
      </c>
      <c r="Q132" s="79">
        <v>11</v>
      </c>
      <c r="R132" s="79">
        <v>7</v>
      </c>
      <c r="S132" s="93">
        <f t="shared" si="7"/>
        <v>4.5</v>
      </c>
      <c r="T132" s="93">
        <f t="shared" si="8"/>
        <v>2</v>
      </c>
      <c r="U132" s="47">
        <f t="shared" si="9"/>
        <v>0.14285714285714285</v>
      </c>
      <c r="V132" s="93">
        <f t="shared" si="10"/>
        <v>4.5</v>
      </c>
      <c r="W132" s="93">
        <f t="shared" si="11"/>
        <v>13.5</v>
      </c>
      <c r="X132" s="93">
        <f t="shared" si="12"/>
        <v>18</v>
      </c>
      <c r="Y132" s="93">
        <f t="shared" si="13"/>
        <v>1.3333333333333333</v>
      </c>
      <c r="AA132" s="7" t="s">
        <v>9</v>
      </c>
      <c r="AB132" s="7" t="s">
        <v>9</v>
      </c>
      <c r="AC132" s="5" t="s">
        <v>124</v>
      </c>
      <c r="AD132" s="5" t="s">
        <v>120</v>
      </c>
    </row>
    <row r="133" spans="1:30" x14ac:dyDescent="0.25">
      <c r="A133" s="103">
        <v>2018</v>
      </c>
      <c r="B133" s="7">
        <v>1</v>
      </c>
      <c r="C133" s="103" t="s">
        <v>398</v>
      </c>
      <c r="D133" s="79">
        <v>1</v>
      </c>
      <c r="E133" s="79">
        <v>0</v>
      </c>
      <c r="F133" s="79">
        <v>0</v>
      </c>
      <c r="G133" s="79">
        <v>0</v>
      </c>
      <c r="H133" s="79">
        <v>0</v>
      </c>
      <c r="I133" s="79">
        <v>0</v>
      </c>
      <c r="J133" s="88">
        <v>1.6666666666666665</v>
      </c>
      <c r="K133" s="79">
        <v>2</v>
      </c>
      <c r="L133" s="79">
        <v>0</v>
      </c>
      <c r="M133" s="79">
        <v>0</v>
      </c>
      <c r="N133" s="79">
        <v>0</v>
      </c>
      <c r="O133" s="79">
        <v>0</v>
      </c>
      <c r="P133" s="79">
        <v>0</v>
      </c>
      <c r="Q133" s="79">
        <v>6</v>
      </c>
      <c r="R133" s="79">
        <v>6</v>
      </c>
      <c r="S133" s="93">
        <f t="shared" si="7"/>
        <v>0</v>
      </c>
      <c r="T133" s="93">
        <f t="shared" si="8"/>
        <v>1.2000000000000002</v>
      </c>
      <c r="U133" s="47">
        <f t="shared" si="9"/>
        <v>0.33333333333333331</v>
      </c>
      <c r="V133" s="93">
        <f t="shared" si="10"/>
        <v>10.8</v>
      </c>
      <c r="W133" s="93">
        <f t="shared" si="11"/>
        <v>0</v>
      </c>
      <c r="X133" s="93">
        <f t="shared" si="12"/>
        <v>0</v>
      </c>
      <c r="Y133" s="93" t="e">
        <f t="shared" si="13"/>
        <v>#DIV/0!</v>
      </c>
      <c r="AA133" s="7" t="s">
        <v>9</v>
      </c>
      <c r="AB133" s="7" t="s">
        <v>9</v>
      </c>
      <c r="AC133" s="5" t="s">
        <v>117</v>
      </c>
    </row>
    <row r="134" spans="1:30" x14ac:dyDescent="0.25">
      <c r="A134" s="103">
        <v>2016</v>
      </c>
      <c r="B134" s="7">
        <v>1</v>
      </c>
      <c r="C134" s="103" t="s">
        <v>403</v>
      </c>
      <c r="D134" s="79">
        <v>1</v>
      </c>
      <c r="E134" s="79">
        <v>1</v>
      </c>
      <c r="F134" s="79">
        <v>0</v>
      </c>
      <c r="G134" s="79">
        <v>0</v>
      </c>
      <c r="H134" s="79">
        <v>0</v>
      </c>
      <c r="I134" s="79">
        <v>0</v>
      </c>
      <c r="J134" s="88">
        <v>3</v>
      </c>
      <c r="K134" s="79">
        <v>5</v>
      </c>
      <c r="L134" s="79">
        <v>4</v>
      </c>
      <c r="M134" s="79">
        <v>3</v>
      </c>
      <c r="N134" s="79">
        <v>1</v>
      </c>
      <c r="O134" s="79">
        <v>4</v>
      </c>
      <c r="P134" s="79">
        <v>0</v>
      </c>
      <c r="Q134" s="79">
        <v>17</v>
      </c>
      <c r="R134" s="79">
        <v>15</v>
      </c>
      <c r="S134" s="93">
        <f t="shared" ref="S134:S169" si="14">(M134/J134)*9</f>
        <v>9</v>
      </c>
      <c r="T134" s="93">
        <f t="shared" ref="T134:T169" si="15">(K134+N134)/J134</f>
        <v>2</v>
      </c>
      <c r="U134" s="47">
        <f t="shared" ref="U134:U169" si="16">K134/R134</f>
        <v>0.33333333333333331</v>
      </c>
      <c r="V134" s="93">
        <f t="shared" ref="V134:V169" si="17">(K134/J134)*9</f>
        <v>15</v>
      </c>
      <c r="W134" s="93">
        <f t="shared" ref="W134:W169" si="18">(N134/J134)*9</f>
        <v>3</v>
      </c>
      <c r="X134" s="93">
        <f t="shared" ref="X134:X169" si="19">(O134/J134)*9</f>
        <v>12</v>
      </c>
      <c r="Y134" s="93">
        <f t="shared" ref="Y134:Y169" si="20">O134/N134</f>
        <v>4</v>
      </c>
      <c r="AA134" s="7" t="s">
        <v>3</v>
      </c>
      <c r="AB134" s="7" t="s">
        <v>9</v>
      </c>
      <c r="AC134" s="5" t="s">
        <v>500</v>
      </c>
    </row>
    <row r="135" spans="1:30" x14ac:dyDescent="0.25">
      <c r="A135" s="103">
        <v>2016</v>
      </c>
      <c r="B135" s="7">
        <v>1</v>
      </c>
      <c r="C135" s="103" t="s">
        <v>405</v>
      </c>
      <c r="D135" s="79">
        <v>1</v>
      </c>
      <c r="E135" s="79">
        <v>0</v>
      </c>
      <c r="F135" s="79">
        <v>0</v>
      </c>
      <c r="G135" s="79">
        <v>0</v>
      </c>
      <c r="H135" s="79">
        <v>0</v>
      </c>
      <c r="I135" s="79">
        <v>0</v>
      </c>
      <c r="J135" s="88">
        <v>1</v>
      </c>
      <c r="K135" s="79">
        <v>2</v>
      </c>
      <c r="L135" s="79">
        <v>2</v>
      </c>
      <c r="M135" s="79">
        <v>2</v>
      </c>
      <c r="N135" s="79">
        <v>2</v>
      </c>
      <c r="O135" s="79">
        <v>0</v>
      </c>
      <c r="P135" s="79">
        <v>0</v>
      </c>
      <c r="Q135" s="79">
        <v>5</v>
      </c>
      <c r="R135" s="79">
        <v>3</v>
      </c>
      <c r="S135" s="93">
        <f t="shared" si="14"/>
        <v>18</v>
      </c>
      <c r="T135" s="93">
        <f t="shared" si="15"/>
        <v>4</v>
      </c>
      <c r="U135" s="47">
        <f t="shared" si="16"/>
        <v>0.66666666666666663</v>
      </c>
      <c r="V135" s="93">
        <f t="shared" si="17"/>
        <v>18</v>
      </c>
      <c r="W135" s="93">
        <f t="shared" si="18"/>
        <v>18</v>
      </c>
      <c r="X135" s="93">
        <f t="shared" si="19"/>
        <v>0</v>
      </c>
      <c r="Y135" s="93">
        <f t="shared" si="20"/>
        <v>0</v>
      </c>
      <c r="AA135" s="7" t="s">
        <v>9</v>
      </c>
      <c r="AB135" s="7" t="s">
        <v>9</v>
      </c>
      <c r="AC135" s="5" t="s">
        <v>101</v>
      </c>
    </row>
    <row r="136" spans="1:30" x14ac:dyDescent="0.25">
      <c r="A136" s="103">
        <v>2015</v>
      </c>
      <c r="B136" s="7">
        <v>1</v>
      </c>
      <c r="C136" s="103" t="s">
        <v>410</v>
      </c>
      <c r="D136" s="79">
        <v>1</v>
      </c>
      <c r="E136" s="79">
        <v>0</v>
      </c>
      <c r="F136" s="79">
        <v>0</v>
      </c>
      <c r="G136" s="79">
        <v>0</v>
      </c>
      <c r="H136" s="79">
        <v>0</v>
      </c>
      <c r="I136" s="79">
        <v>0</v>
      </c>
      <c r="J136" s="88">
        <v>1</v>
      </c>
      <c r="K136" s="79">
        <v>4</v>
      </c>
      <c r="L136" s="79">
        <v>5</v>
      </c>
      <c r="M136" s="79">
        <v>5</v>
      </c>
      <c r="N136" s="79">
        <v>4</v>
      </c>
      <c r="O136" s="79">
        <v>1</v>
      </c>
      <c r="P136" s="79">
        <v>0</v>
      </c>
      <c r="Q136" s="79">
        <v>11</v>
      </c>
      <c r="R136" s="79">
        <v>7</v>
      </c>
      <c r="S136" s="93">
        <f t="shared" si="14"/>
        <v>45</v>
      </c>
      <c r="T136" s="93">
        <f t="shared" si="15"/>
        <v>8</v>
      </c>
      <c r="U136" s="47">
        <f t="shared" si="16"/>
        <v>0.5714285714285714</v>
      </c>
      <c r="V136" s="93">
        <f t="shared" si="17"/>
        <v>36</v>
      </c>
      <c r="W136" s="93">
        <f t="shared" si="18"/>
        <v>36</v>
      </c>
      <c r="X136" s="93">
        <f t="shared" si="19"/>
        <v>9</v>
      </c>
      <c r="Y136" s="93">
        <f t="shared" si="20"/>
        <v>0.25</v>
      </c>
      <c r="AA136" s="7" t="s">
        <v>9</v>
      </c>
      <c r="AB136" s="7" t="s">
        <v>9</v>
      </c>
      <c r="AC136" s="5" t="s">
        <v>103</v>
      </c>
    </row>
    <row r="137" spans="1:30" x14ac:dyDescent="0.25">
      <c r="A137" s="103">
        <v>2015</v>
      </c>
      <c r="B137" s="7">
        <v>1</v>
      </c>
      <c r="C137" s="103" t="s">
        <v>411</v>
      </c>
      <c r="D137" s="79">
        <v>1</v>
      </c>
      <c r="E137" s="79">
        <v>0</v>
      </c>
      <c r="F137" s="79">
        <v>0</v>
      </c>
      <c r="G137" s="79">
        <v>0</v>
      </c>
      <c r="H137" s="79">
        <v>0</v>
      </c>
      <c r="I137" s="79">
        <v>0</v>
      </c>
      <c r="J137" s="88">
        <v>1</v>
      </c>
      <c r="K137" s="79">
        <v>5</v>
      </c>
      <c r="L137" s="79">
        <v>5</v>
      </c>
      <c r="M137" s="79">
        <v>5</v>
      </c>
      <c r="N137" s="79">
        <v>2</v>
      </c>
      <c r="O137" s="79">
        <v>0</v>
      </c>
      <c r="P137" s="79">
        <v>0</v>
      </c>
      <c r="Q137" s="79">
        <v>10</v>
      </c>
      <c r="R137" s="79">
        <v>8</v>
      </c>
      <c r="S137" s="93">
        <f t="shared" si="14"/>
        <v>45</v>
      </c>
      <c r="T137" s="93">
        <f t="shared" si="15"/>
        <v>7</v>
      </c>
      <c r="U137" s="47">
        <f t="shared" si="16"/>
        <v>0.625</v>
      </c>
      <c r="V137" s="93">
        <f t="shared" si="17"/>
        <v>45</v>
      </c>
      <c r="W137" s="93">
        <f t="shared" si="18"/>
        <v>18</v>
      </c>
      <c r="X137" s="93">
        <f t="shared" si="19"/>
        <v>0</v>
      </c>
      <c r="Y137" s="93">
        <f t="shared" si="20"/>
        <v>0</v>
      </c>
      <c r="AA137" s="7" t="s">
        <v>9</v>
      </c>
      <c r="AB137" s="7" t="s">
        <v>9</v>
      </c>
      <c r="AC137" s="5" t="s">
        <v>103</v>
      </c>
    </row>
    <row r="138" spans="1:30" x14ac:dyDescent="0.25">
      <c r="A138" s="103">
        <v>2015</v>
      </c>
      <c r="B138" s="7">
        <v>1</v>
      </c>
      <c r="C138" s="103" t="s">
        <v>412</v>
      </c>
      <c r="D138" s="79">
        <v>1</v>
      </c>
      <c r="E138" s="79">
        <v>0</v>
      </c>
      <c r="F138" s="79">
        <v>1</v>
      </c>
      <c r="G138" s="79">
        <v>0</v>
      </c>
      <c r="H138" s="79">
        <v>1</v>
      </c>
      <c r="I138" s="79">
        <v>0</v>
      </c>
      <c r="J138" s="88">
        <v>6</v>
      </c>
      <c r="K138" s="79">
        <v>6</v>
      </c>
      <c r="L138" s="79">
        <v>5</v>
      </c>
      <c r="M138" s="79">
        <v>3</v>
      </c>
      <c r="N138" s="79">
        <v>8</v>
      </c>
      <c r="O138" s="79">
        <v>3</v>
      </c>
      <c r="P138" s="79">
        <v>0</v>
      </c>
      <c r="Q138" s="79">
        <v>28</v>
      </c>
      <c r="R138" s="79">
        <v>20</v>
      </c>
      <c r="S138" s="93">
        <f t="shared" si="14"/>
        <v>4.5</v>
      </c>
      <c r="T138" s="93">
        <f t="shared" si="15"/>
        <v>2.3333333333333335</v>
      </c>
      <c r="U138" s="47">
        <f t="shared" si="16"/>
        <v>0.3</v>
      </c>
      <c r="V138" s="93">
        <f t="shared" si="17"/>
        <v>9</v>
      </c>
      <c r="W138" s="93">
        <f t="shared" si="18"/>
        <v>12</v>
      </c>
      <c r="X138" s="93">
        <f t="shared" si="19"/>
        <v>4.5</v>
      </c>
      <c r="Y138" s="93">
        <f t="shared" si="20"/>
        <v>0.375</v>
      </c>
      <c r="AA138" s="7" t="s">
        <v>3</v>
      </c>
      <c r="AB138" s="7" t="s">
        <v>3</v>
      </c>
      <c r="AC138" s="5" t="s">
        <v>495</v>
      </c>
      <c r="AD138" s="5" t="s">
        <v>123</v>
      </c>
    </row>
    <row r="139" spans="1:30" x14ac:dyDescent="0.25">
      <c r="A139" s="103">
        <v>2015</v>
      </c>
      <c r="B139" s="7">
        <v>1</v>
      </c>
      <c r="C139" s="103" t="s">
        <v>413</v>
      </c>
      <c r="D139" s="79">
        <v>1</v>
      </c>
      <c r="E139" s="79">
        <v>0</v>
      </c>
      <c r="F139" s="79">
        <v>0</v>
      </c>
      <c r="G139" s="79">
        <v>0</v>
      </c>
      <c r="H139" s="79">
        <v>0</v>
      </c>
      <c r="I139" s="79">
        <v>0</v>
      </c>
      <c r="J139" s="88">
        <v>3.3333333333333002</v>
      </c>
      <c r="K139" s="79">
        <v>4</v>
      </c>
      <c r="L139" s="79">
        <v>4</v>
      </c>
      <c r="M139" s="79">
        <v>4</v>
      </c>
      <c r="N139" s="79">
        <v>4</v>
      </c>
      <c r="O139" s="79">
        <v>4</v>
      </c>
      <c r="P139" s="79">
        <v>1</v>
      </c>
      <c r="Q139" s="79">
        <v>20</v>
      </c>
      <c r="R139" s="79">
        <v>14</v>
      </c>
      <c r="S139" s="93">
        <f t="shared" si="14"/>
        <v>10.800000000000107</v>
      </c>
      <c r="T139" s="93">
        <f t="shared" si="15"/>
        <v>2.4000000000000239</v>
      </c>
      <c r="U139" s="47">
        <f t="shared" si="16"/>
        <v>0.2857142857142857</v>
      </c>
      <c r="V139" s="93">
        <f t="shared" si="17"/>
        <v>10.800000000000107</v>
      </c>
      <c r="W139" s="93">
        <f t="shared" si="18"/>
        <v>10.800000000000107</v>
      </c>
      <c r="X139" s="93">
        <f t="shared" si="19"/>
        <v>10.800000000000107</v>
      </c>
      <c r="Y139" s="93">
        <f t="shared" si="20"/>
        <v>1</v>
      </c>
      <c r="AA139" s="7" t="s">
        <v>9</v>
      </c>
      <c r="AB139" s="7" t="s">
        <v>9</v>
      </c>
      <c r="AC139" s="5" t="s">
        <v>491</v>
      </c>
    </row>
    <row r="140" spans="1:30" x14ac:dyDescent="0.25">
      <c r="A140" s="103">
        <v>2015</v>
      </c>
      <c r="B140" s="7">
        <v>1</v>
      </c>
      <c r="C140" s="103" t="s">
        <v>414</v>
      </c>
      <c r="D140" s="79">
        <v>1</v>
      </c>
      <c r="E140" s="79">
        <v>0</v>
      </c>
      <c r="F140" s="79">
        <v>1</v>
      </c>
      <c r="G140" s="79">
        <v>0</v>
      </c>
      <c r="H140" s="79">
        <v>0</v>
      </c>
      <c r="I140" s="79">
        <v>0</v>
      </c>
      <c r="J140" s="88">
        <v>3</v>
      </c>
      <c r="K140" s="79">
        <v>6</v>
      </c>
      <c r="L140" s="79">
        <v>6</v>
      </c>
      <c r="M140" s="79">
        <v>6</v>
      </c>
      <c r="N140" s="79">
        <v>3</v>
      </c>
      <c r="O140" s="79">
        <v>3</v>
      </c>
      <c r="P140" s="79">
        <v>0</v>
      </c>
      <c r="Q140" s="79">
        <v>18</v>
      </c>
      <c r="R140" s="79">
        <v>15</v>
      </c>
      <c r="S140" s="93">
        <f t="shared" si="14"/>
        <v>18</v>
      </c>
      <c r="T140" s="93">
        <f t="shared" si="15"/>
        <v>3</v>
      </c>
      <c r="U140" s="47">
        <f t="shared" si="16"/>
        <v>0.4</v>
      </c>
      <c r="V140" s="93">
        <f t="shared" si="17"/>
        <v>18</v>
      </c>
      <c r="W140" s="93">
        <f t="shared" si="18"/>
        <v>9</v>
      </c>
      <c r="X140" s="93">
        <f t="shared" si="19"/>
        <v>9</v>
      </c>
      <c r="Y140" s="93">
        <f t="shared" si="20"/>
        <v>1</v>
      </c>
      <c r="AA140" s="7" t="s">
        <v>9</v>
      </c>
      <c r="AB140" s="7" t="s">
        <v>9</v>
      </c>
      <c r="AC140" s="5" t="s">
        <v>491</v>
      </c>
      <c r="AD140" s="5" t="s">
        <v>490</v>
      </c>
    </row>
    <row r="141" spans="1:30" x14ac:dyDescent="0.25">
      <c r="A141" s="103">
        <v>2015</v>
      </c>
      <c r="B141" s="7">
        <v>1</v>
      </c>
      <c r="C141" s="103" t="s">
        <v>415</v>
      </c>
      <c r="D141" s="79">
        <v>1</v>
      </c>
      <c r="E141" s="79">
        <v>0</v>
      </c>
      <c r="F141" s="79">
        <v>1</v>
      </c>
      <c r="G141" s="79">
        <v>0</v>
      </c>
      <c r="H141" s="79">
        <v>0</v>
      </c>
      <c r="I141" s="79">
        <v>0</v>
      </c>
      <c r="J141" s="88">
        <v>4</v>
      </c>
      <c r="K141" s="79">
        <v>2</v>
      </c>
      <c r="L141" s="79">
        <v>4</v>
      </c>
      <c r="M141" s="79">
        <v>0</v>
      </c>
      <c r="N141" s="79">
        <v>0</v>
      </c>
      <c r="O141" s="79">
        <v>3</v>
      </c>
      <c r="P141" s="79">
        <v>2</v>
      </c>
      <c r="Q141" s="79">
        <v>19</v>
      </c>
      <c r="R141" s="79">
        <v>16</v>
      </c>
      <c r="S141" s="93">
        <f t="shared" si="14"/>
        <v>0</v>
      </c>
      <c r="T141" s="93">
        <f t="shared" si="15"/>
        <v>0.5</v>
      </c>
      <c r="U141" s="47">
        <f t="shared" si="16"/>
        <v>0.125</v>
      </c>
      <c r="V141" s="93">
        <f t="shared" si="17"/>
        <v>4.5</v>
      </c>
      <c r="W141" s="93">
        <f t="shared" si="18"/>
        <v>0</v>
      </c>
      <c r="X141" s="93">
        <f t="shared" si="19"/>
        <v>6.75</v>
      </c>
      <c r="Y141" s="93" t="e">
        <f t="shared" si="20"/>
        <v>#DIV/0!</v>
      </c>
      <c r="AA141" s="7" t="s">
        <v>3</v>
      </c>
      <c r="AB141" s="7" t="s">
        <v>3</v>
      </c>
      <c r="AC141" s="5" t="s">
        <v>117</v>
      </c>
      <c r="AD141" s="5" t="s">
        <v>496</v>
      </c>
    </row>
    <row r="142" spans="1:30" x14ac:dyDescent="0.25">
      <c r="A142" s="103">
        <v>2015</v>
      </c>
      <c r="B142" s="7">
        <v>1</v>
      </c>
      <c r="C142" s="103" t="s">
        <v>416</v>
      </c>
      <c r="D142" s="79">
        <v>1</v>
      </c>
      <c r="E142" s="79">
        <v>0</v>
      </c>
      <c r="F142" s="79">
        <v>1</v>
      </c>
      <c r="G142" s="79">
        <v>0</v>
      </c>
      <c r="H142" s="79">
        <v>0</v>
      </c>
      <c r="I142" s="79">
        <v>0</v>
      </c>
      <c r="J142" s="88">
        <v>2</v>
      </c>
      <c r="K142" s="79">
        <v>7</v>
      </c>
      <c r="L142" s="79">
        <v>7</v>
      </c>
      <c r="M142" s="79">
        <v>4</v>
      </c>
      <c r="N142" s="79">
        <v>2</v>
      </c>
      <c r="O142" s="79">
        <v>1</v>
      </c>
      <c r="P142" s="79">
        <v>1</v>
      </c>
      <c r="Q142" s="79">
        <v>18</v>
      </c>
      <c r="R142" s="79">
        <v>14</v>
      </c>
      <c r="S142" s="93">
        <f t="shared" si="14"/>
        <v>18</v>
      </c>
      <c r="T142" s="93">
        <f t="shared" si="15"/>
        <v>4.5</v>
      </c>
      <c r="U142" s="47">
        <f t="shared" si="16"/>
        <v>0.5</v>
      </c>
      <c r="V142" s="93">
        <f t="shared" si="17"/>
        <v>31.5</v>
      </c>
      <c r="W142" s="93">
        <f t="shared" si="18"/>
        <v>9</v>
      </c>
      <c r="X142" s="93">
        <f t="shared" si="19"/>
        <v>4.5</v>
      </c>
      <c r="Y142" s="93">
        <f t="shared" si="20"/>
        <v>0.5</v>
      </c>
      <c r="AA142" s="7" t="s">
        <v>9</v>
      </c>
      <c r="AB142" s="7" t="s">
        <v>9</v>
      </c>
      <c r="AC142" s="5" t="s">
        <v>497</v>
      </c>
      <c r="AD142" s="5" t="s">
        <v>102</v>
      </c>
    </row>
    <row r="143" spans="1:30" x14ac:dyDescent="0.25">
      <c r="A143" s="103">
        <v>2015</v>
      </c>
      <c r="B143" s="7">
        <v>1</v>
      </c>
      <c r="C143" s="103" t="s">
        <v>417</v>
      </c>
      <c r="D143" s="79">
        <v>1</v>
      </c>
      <c r="E143" s="79">
        <v>0</v>
      </c>
      <c r="F143" s="79">
        <v>0</v>
      </c>
      <c r="G143" s="79">
        <v>0</v>
      </c>
      <c r="H143" s="79">
        <v>0</v>
      </c>
      <c r="I143" s="79">
        <v>0</v>
      </c>
      <c r="J143" s="88">
        <v>2</v>
      </c>
      <c r="K143" s="79">
        <v>4</v>
      </c>
      <c r="L143" s="79">
        <v>3</v>
      </c>
      <c r="M143" s="79">
        <v>1</v>
      </c>
      <c r="N143" s="79">
        <v>1</v>
      </c>
      <c r="O143" s="79">
        <v>2</v>
      </c>
      <c r="P143" s="79">
        <v>1</v>
      </c>
      <c r="Q143" s="79">
        <v>14</v>
      </c>
      <c r="R143" s="79">
        <v>11</v>
      </c>
      <c r="S143" s="93">
        <f t="shared" si="14"/>
        <v>4.5</v>
      </c>
      <c r="T143" s="93">
        <f t="shared" si="15"/>
        <v>2.5</v>
      </c>
      <c r="U143" s="47">
        <f t="shared" si="16"/>
        <v>0.36363636363636365</v>
      </c>
      <c r="V143" s="93">
        <f t="shared" si="17"/>
        <v>18</v>
      </c>
      <c r="W143" s="93">
        <f t="shared" si="18"/>
        <v>4.5</v>
      </c>
      <c r="X143" s="93">
        <f t="shared" si="19"/>
        <v>9</v>
      </c>
      <c r="Y143" s="93">
        <f t="shared" si="20"/>
        <v>2</v>
      </c>
      <c r="AA143" s="7" t="s">
        <v>9</v>
      </c>
      <c r="AB143" s="7" t="s">
        <v>9</v>
      </c>
      <c r="AC143" s="5" t="s">
        <v>498</v>
      </c>
      <c r="AD143" s="5" t="s">
        <v>534</v>
      </c>
    </row>
    <row r="144" spans="1:30" x14ac:dyDescent="0.25">
      <c r="A144" s="103">
        <v>2014</v>
      </c>
      <c r="B144" s="7">
        <v>1</v>
      </c>
      <c r="C144" s="103" t="s">
        <v>419</v>
      </c>
      <c r="D144" s="79">
        <v>1</v>
      </c>
      <c r="E144" s="79">
        <v>0</v>
      </c>
      <c r="F144" s="79">
        <v>0</v>
      </c>
      <c r="G144" s="79">
        <v>0</v>
      </c>
      <c r="H144" s="79">
        <v>0</v>
      </c>
      <c r="I144" s="79">
        <v>0</v>
      </c>
      <c r="J144" s="88">
        <v>1</v>
      </c>
      <c r="K144" s="79">
        <v>3</v>
      </c>
      <c r="L144" s="79">
        <v>3</v>
      </c>
      <c r="M144" s="79">
        <v>2</v>
      </c>
      <c r="N144" s="79">
        <v>0</v>
      </c>
      <c r="O144" s="79">
        <v>0</v>
      </c>
      <c r="P144" s="79">
        <v>0</v>
      </c>
      <c r="Q144" s="79">
        <v>7</v>
      </c>
      <c r="R144" s="79">
        <v>7</v>
      </c>
      <c r="S144" s="93">
        <f t="shared" si="14"/>
        <v>18</v>
      </c>
      <c r="T144" s="93">
        <f t="shared" si="15"/>
        <v>3</v>
      </c>
      <c r="U144" s="47">
        <f t="shared" si="16"/>
        <v>0.42857142857142855</v>
      </c>
      <c r="V144" s="93">
        <f t="shared" si="17"/>
        <v>27</v>
      </c>
      <c r="W144" s="93">
        <f t="shared" si="18"/>
        <v>0</v>
      </c>
      <c r="X144" s="93">
        <f t="shared" si="19"/>
        <v>0</v>
      </c>
      <c r="Y144" s="93" t="e">
        <f t="shared" si="20"/>
        <v>#DIV/0!</v>
      </c>
      <c r="AA144" s="7" t="s">
        <v>9</v>
      </c>
      <c r="AB144" s="7" t="s">
        <v>9</v>
      </c>
      <c r="AC144" s="5" t="s">
        <v>119</v>
      </c>
    </row>
    <row r="145" spans="1:30" x14ac:dyDescent="0.25">
      <c r="A145" s="103">
        <v>2014</v>
      </c>
      <c r="B145" s="7">
        <v>1</v>
      </c>
      <c r="C145" s="103" t="s">
        <v>420</v>
      </c>
      <c r="D145" s="79">
        <v>1</v>
      </c>
      <c r="E145" s="79">
        <v>0</v>
      </c>
      <c r="F145" s="79">
        <v>1</v>
      </c>
      <c r="G145" s="79">
        <v>0</v>
      </c>
      <c r="H145" s="79">
        <v>0</v>
      </c>
      <c r="I145" s="79">
        <v>0</v>
      </c>
      <c r="J145" s="88">
        <v>5</v>
      </c>
      <c r="K145" s="79">
        <v>9</v>
      </c>
      <c r="L145" s="79">
        <v>2</v>
      </c>
      <c r="M145" s="79">
        <v>2</v>
      </c>
      <c r="N145" s="79">
        <v>0</v>
      </c>
      <c r="O145" s="79">
        <v>0</v>
      </c>
      <c r="P145" s="79">
        <v>0</v>
      </c>
      <c r="Q145" s="79">
        <v>24</v>
      </c>
      <c r="R145" s="79">
        <v>23</v>
      </c>
      <c r="S145" s="93">
        <f t="shared" si="14"/>
        <v>3.6</v>
      </c>
      <c r="T145" s="93">
        <f t="shared" si="15"/>
        <v>1.8</v>
      </c>
      <c r="U145" s="47">
        <f t="shared" si="16"/>
        <v>0.39130434782608697</v>
      </c>
      <c r="V145" s="93">
        <f t="shared" si="17"/>
        <v>16.2</v>
      </c>
      <c r="W145" s="93">
        <f t="shared" si="18"/>
        <v>0</v>
      </c>
      <c r="X145" s="93">
        <f t="shared" si="19"/>
        <v>0</v>
      </c>
      <c r="Y145" s="93" t="e">
        <f t="shared" si="20"/>
        <v>#DIV/0!</v>
      </c>
      <c r="AA145" s="7" t="s">
        <v>9</v>
      </c>
      <c r="AB145" s="7" t="s">
        <v>9</v>
      </c>
      <c r="AC145" s="5" t="s">
        <v>491</v>
      </c>
    </row>
    <row r="146" spans="1:30" x14ac:dyDescent="0.25">
      <c r="A146" s="103">
        <v>2013</v>
      </c>
      <c r="B146" s="7">
        <v>1</v>
      </c>
      <c r="C146" s="103" t="s">
        <v>422</v>
      </c>
      <c r="D146" s="79">
        <v>1</v>
      </c>
      <c r="E146" s="79">
        <v>0</v>
      </c>
      <c r="F146" s="79">
        <v>0</v>
      </c>
      <c r="G146" s="79">
        <v>0</v>
      </c>
      <c r="H146" s="79">
        <v>0</v>
      </c>
      <c r="I146" s="79">
        <v>0</v>
      </c>
      <c r="J146" s="88">
        <v>3</v>
      </c>
      <c r="K146" s="79">
        <v>0</v>
      </c>
      <c r="L146" s="79">
        <v>0</v>
      </c>
      <c r="M146" s="79">
        <v>0</v>
      </c>
      <c r="N146" s="79">
        <v>1</v>
      </c>
      <c r="O146" s="79">
        <v>1</v>
      </c>
      <c r="P146" s="79">
        <v>0</v>
      </c>
      <c r="Q146" s="79">
        <v>10</v>
      </c>
      <c r="R146" s="79">
        <v>9</v>
      </c>
      <c r="S146" s="93">
        <f t="shared" si="14"/>
        <v>0</v>
      </c>
      <c r="T146" s="93">
        <f t="shared" si="15"/>
        <v>0.33333333333333331</v>
      </c>
      <c r="U146" s="47">
        <f t="shared" si="16"/>
        <v>0</v>
      </c>
      <c r="V146" s="93">
        <f t="shared" si="17"/>
        <v>0</v>
      </c>
      <c r="W146" s="93">
        <f t="shared" si="18"/>
        <v>3</v>
      </c>
      <c r="X146" s="93">
        <f t="shared" si="19"/>
        <v>3</v>
      </c>
      <c r="Y146" s="93">
        <f t="shared" si="20"/>
        <v>1</v>
      </c>
      <c r="AA146" s="7" t="s">
        <v>9</v>
      </c>
      <c r="AB146" s="7" t="s">
        <v>9</v>
      </c>
      <c r="AC146" s="5" t="s">
        <v>115</v>
      </c>
      <c r="AD146" s="5" t="s">
        <v>336</v>
      </c>
    </row>
    <row r="147" spans="1:30" x14ac:dyDescent="0.25">
      <c r="A147" s="103">
        <v>2011</v>
      </c>
      <c r="B147" s="7">
        <v>1</v>
      </c>
      <c r="C147" s="103" t="s">
        <v>425</v>
      </c>
      <c r="D147" s="79">
        <v>1</v>
      </c>
      <c r="E147" s="79">
        <v>0</v>
      </c>
      <c r="F147" s="79">
        <v>1</v>
      </c>
      <c r="G147" s="79">
        <v>0</v>
      </c>
      <c r="H147" s="79">
        <v>0</v>
      </c>
      <c r="I147" s="79">
        <v>0</v>
      </c>
      <c r="J147" s="88">
        <v>5</v>
      </c>
      <c r="K147" s="79">
        <v>8</v>
      </c>
      <c r="L147" s="79">
        <v>5</v>
      </c>
      <c r="M147" s="79">
        <v>5</v>
      </c>
      <c r="N147" s="79">
        <v>1</v>
      </c>
      <c r="O147" s="79">
        <v>2</v>
      </c>
      <c r="P147" s="79">
        <v>0</v>
      </c>
      <c r="Q147" s="79">
        <v>24</v>
      </c>
      <c r="R147" s="79">
        <v>22</v>
      </c>
      <c r="S147" s="93">
        <f t="shared" si="14"/>
        <v>9</v>
      </c>
      <c r="T147" s="93">
        <f t="shared" si="15"/>
        <v>1.8</v>
      </c>
      <c r="U147" s="47">
        <f t="shared" si="16"/>
        <v>0.36363636363636365</v>
      </c>
      <c r="V147" s="93">
        <f t="shared" si="17"/>
        <v>14.4</v>
      </c>
      <c r="W147" s="93">
        <f t="shared" si="18"/>
        <v>1.8</v>
      </c>
      <c r="X147" s="93">
        <f t="shared" si="19"/>
        <v>3.6</v>
      </c>
      <c r="Y147" s="93">
        <f t="shared" si="20"/>
        <v>2</v>
      </c>
      <c r="AA147" s="7" t="s">
        <v>9</v>
      </c>
      <c r="AB147" s="7" t="s">
        <v>9</v>
      </c>
      <c r="AC147" s="5" t="s">
        <v>487</v>
      </c>
      <c r="AD147" s="5" t="s">
        <v>100</v>
      </c>
    </row>
    <row r="148" spans="1:30" x14ac:dyDescent="0.25">
      <c r="A148" s="103">
        <v>2011</v>
      </c>
      <c r="B148" s="7">
        <v>1</v>
      </c>
      <c r="C148" s="103" t="s">
        <v>426</v>
      </c>
      <c r="D148" s="79">
        <v>1</v>
      </c>
      <c r="E148" s="79">
        <v>0</v>
      </c>
      <c r="F148" s="79">
        <v>0</v>
      </c>
      <c r="G148" s="79">
        <v>0</v>
      </c>
      <c r="H148" s="79">
        <v>0</v>
      </c>
      <c r="I148" s="79">
        <v>0</v>
      </c>
      <c r="J148" s="88">
        <v>2</v>
      </c>
      <c r="K148" s="79">
        <v>1</v>
      </c>
      <c r="L148" s="79">
        <v>0</v>
      </c>
      <c r="M148" s="79">
        <v>0</v>
      </c>
      <c r="N148" s="79">
        <v>0</v>
      </c>
      <c r="O148" s="79">
        <v>2</v>
      </c>
      <c r="P148" s="79">
        <v>0</v>
      </c>
      <c r="Q148" s="79">
        <v>7</v>
      </c>
      <c r="R148" s="79">
        <v>7</v>
      </c>
      <c r="S148" s="93">
        <f t="shared" si="14"/>
        <v>0</v>
      </c>
      <c r="T148" s="93">
        <f t="shared" si="15"/>
        <v>0.5</v>
      </c>
      <c r="U148" s="47">
        <f t="shared" si="16"/>
        <v>0.14285714285714285</v>
      </c>
      <c r="V148" s="93">
        <f t="shared" si="17"/>
        <v>4.5</v>
      </c>
      <c r="W148" s="93">
        <f t="shared" si="18"/>
        <v>0</v>
      </c>
      <c r="X148" s="93">
        <f t="shared" si="19"/>
        <v>9</v>
      </c>
      <c r="Y148" s="93" t="e">
        <f t="shared" si="20"/>
        <v>#DIV/0!</v>
      </c>
      <c r="AA148" s="7" t="s">
        <v>9</v>
      </c>
      <c r="AB148" s="7" t="s">
        <v>9</v>
      </c>
      <c r="AC148" s="5" t="s">
        <v>122</v>
      </c>
      <c r="AD148" s="5" t="s">
        <v>100</v>
      </c>
    </row>
    <row r="149" spans="1:30" x14ac:dyDescent="0.25">
      <c r="A149" s="103">
        <v>2011</v>
      </c>
      <c r="B149" s="7">
        <v>1</v>
      </c>
      <c r="C149" s="103" t="s">
        <v>427</v>
      </c>
      <c r="D149" s="79">
        <v>1</v>
      </c>
      <c r="E149" s="79">
        <v>0</v>
      </c>
      <c r="F149" s="79">
        <v>0</v>
      </c>
      <c r="G149" s="79">
        <v>0</v>
      </c>
      <c r="H149" s="79">
        <v>0</v>
      </c>
      <c r="I149" s="79">
        <v>0</v>
      </c>
      <c r="J149" s="88">
        <v>1</v>
      </c>
      <c r="K149" s="79">
        <v>1</v>
      </c>
      <c r="L149" s="79">
        <v>1</v>
      </c>
      <c r="M149" s="79">
        <v>1</v>
      </c>
      <c r="N149" s="79">
        <v>3</v>
      </c>
      <c r="O149" s="79">
        <v>1</v>
      </c>
      <c r="P149" s="79">
        <v>0</v>
      </c>
      <c r="Q149" s="79">
        <v>7</v>
      </c>
      <c r="R149" s="79">
        <v>4</v>
      </c>
      <c r="S149" s="93">
        <f t="shared" si="14"/>
        <v>9</v>
      </c>
      <c r="T149" s="93">
        <f t="shared" si="15"/>
        <v>4</v>
      </c>
      <c r="U149" s="47">
        <f t="shared" si="16"/>
        <v>0.25</v>
      </c>
      <c r="V149" s="93">
        <f t="shared" si="17"/>
        <v>9</v>
      </c>
      <c r="W149" s="93">
        <f t="shared" si="18"/>
        <v>27</v>
      </c>
      <c r="X149" s="93">
        <f t="shared" si="19"/>
        <v>9</v>
      </c>
      <c r="Y149" s="93">
        <f t="shared" si="20"/>
        <v>0.33333333333333331</v>
      </c>
      <c r="AA149" s="7" t="s">
        <v>9</v>
      </c>
      <c r="AB149" s="7" t="s">
        <v>9</v>
      </c>
      <c r="AC149" s="5" t="s">
        <v>488</v>
      </c>
      <c r="AD149" s="5" t="s">
        <v>100</v>
      </c>
    </row>
    <row r="150" spans="1:30" x14ac:dyDescent="0.25">
      <c r="A150" s="103">
        <v>2010</v>
      </c>
      <c r="B150" s="7">
        <v>1</v>
      </c>
      <c r="C150" s="103" t="s">
        <v>432</v>
      </c>
      <c r="D150" s="79">
        <v>1</v>
      </c>
      <c r="E150" s="79">
        <v>0</v>
      </c>
      <c r="F150" s="79">
        <v>0</v>
      </c>
      <c r="G150" s="79">
        <v>0</v>
      </c>
      <c r="H150" s="79">
        <v>0</v>
      </c>
      <c r="I150" s="79">
        <v>0</v>
      </c>
      <c r="J150" s="88">
        <v>0</v>
      </c>
      <c r="K150" s="79">
        <v>0</v>
      </c>
      <c r="L150" s="79">
        <v>2</v>
      </c>
      <c r="M150" s="79">
        <v>0</v>
      </c>
      <c r="N150" s="79">
        <v>2</v>
      </c>
      <c r="O150" s="79">
        <v>0</v>
      </c>
      <c r="P150" s="79">
        <v>1</v>
      </c>
      <c r="Q150" s="79">
        <v>2</v>
      </c>
      <c r="R150" s="79">
        <v>0</v>
      </c>
      <c r="S150" s="93" t="e">
        <f t="shared" si="14"/>
        <v>#DIV/0!</v>
      </c>
      <c r="T150" s="93" t="e">
        <f t="shared" si="15"/>
        <v>#DIV/0!</v>
      </c>
      <c r="U150" s="47" t="e">
        <f t="shared" si="16"/>
        <v>#DIV/0!</v>
      </c>
      <c r="V150" s="93" t="e">
        <f t="shared" si="17"/>
        <v>#DIV/0!</v>
      </c>
      <c r="W150" s="93" t="e">
        <f t="shared" si="18"/>
        <v>#DIV/0!</v>
      </c>
      <c r="X150" s="93" t="e">
        <f t="shared" si="19"/>
        <v>#DIV/0!</v>
      </c>
      <c r="Y150" s="93">
        <f t="shared" si="20"/>
        <v>0</v>
      </c>
      <c r="AA150" s="7" t="s">
        <v>3</v>
      </c>
      <c r="AB150" s="7" t="s">
        <v>3</v>
      </c>
      <c r="AC150" s="5" t="s">
        <v>484</v>
      </c>
      <c r="AD150" s="5" t="s">
        <v>477</v>
      </c>
    </row>
    <row r="151" spans="1:30" x14ac:dyDescent="0.25">
      <c r="A151" s="103">
        <v>2010</v>
      </c>
      <c r="B151" s="7">
        <v>1</v>
      </c>
      <c r="C151" s="103" t="s">
        <v>433</v>
      </c>
      <c r="D151" s="79">
        <v>1</v>
      </c>
      <c r="E151" s="79">
        <v>0</v>
      </c>
      <c r="F151" s="79">
        <v>0</v>
      </c>
      <c r="G151" s="79">
        <v>0</v>
      </c>
      <c r="H151" s="79">
        <v>0</v>
      </c>
      <c r="I151" s="79">
        <v>0</v>
      </c>
      <c r="J151" s="88">
        <v>3</v>
      </c>
      <c r="K151" s="79">
        <v>1</v>
      </c>
      <c r="L151" s="79">
        <v>1</v>
      </c>
      <c r="M151" s="79">
        <v>0</v>
      </c>
      <c r="N151" s="79">
        <v>3</v>
      </c>
      <c r="O151" s="79">
        <v>4</v>
      </c>
      <c r="P151" s="79">
        <v>0</v>
      </c>
      <c r="Q151" s="79">
        <v>13</v>
      </c>
      <c r="R151" s="79">
        <v>10</v>
      </c>
      <c r="S151" s="93">
        <f t="shared" si="14"/>
        <v>0</v>
      </c>
      <c r="T151" s="93">
        <f t="shared" si="15"/>
        <v>1.3333333333333333</v>
      </c>
      <c r="U151" s="47">
        <f t="shared" si="16"/>
        <v>0.1</v>
      </c>
      <c r="V151" s="93">
        <f t="shared" si="17"/>
        <v>3</v>
      </c>
      <c r="W151" s="93">
        <f t="shared" si="18"/>
        <v>9</v>
      </c>
      <c r="X151" s="93">
        <f t="shared" si="19"/>
        <v>12</v>
      </c>
      <c r="Y151" s="93">
        <f t="shared" si="20"/>
        <v>1.3333333333333333</v>
      </c>
      <c r="AA151" s="7" t="s">
        <v>9</v>
      </c>
      <c r="AB151" s="7" t="s">
        <v>9</v>
      </c>
      <c r="AC151" s="103" t="s">
        <v>103</v>
      </c>
    </row>
    <row r="152" spans="1:30" x14ac:dyDescent="0.25">
      <c r="A152" s="103">
        <v>2010</v>
      </c>
      <c r="B152" s="7">
        <v>1</v>
      </c>
      <c r="C152" s="103" t="s">
        <v>434</v>
      </c>
      <c r="D152" s="79">
        <v>1</v>
      </c>
      <c r="E152" s="79">
        <v>0</v>
      </c>
      <c r="F152" s="79">
        <v>0</v>
      </c>
      <c r="G152" s="79">
        <v>0</v>
      </c>
      <c r="H152" s="79">
        <v>0</v>
      </c>
      <c r="I152" s="79">
        <v>0</v>
      </c>
      <c r="J152" s="88">
        <v>1</v>
      </c>
      <c r="K152" s="79">
        <v>4</v>
      </c>
      <c r="L152" s="79">
        <v>1</v>
      </c>
      <c r="M152" s="79">
        <v>1</v>
      </c>
      <c r="N152" s="79">
        <v>0</v>
      </c>
      <c r="O152" s="79">
        <v>0</v>
      </c>
      <c r="P152" s="79">
        <v>0</v>
      </c>
      <c r="Q152" s="79">
        <v>6</v>
      </c>
      <c r="R152" s="79">
        <v>6</v>
      </c>
      <c r="S152" s="93">
        <f t="shared" si="14"/>
        <v>9</v>
      </c>
      <c r="T152" s="93">
        <f t="shared" si="15"/>
        <v>4</v>
      </c>
      <c r="U152" s="47">
        <f t="shared" si="16"/>
        <v>0.66666666666666663</v>
      </c>
      <c r="V152" s="93">
        <f t="shared" si="17"/>
        <v>36</v>
      </c>
      <c r="W152" s="93">
        <f t="shared" si="18"/>
        <v>0</v>
      </c>
      <c r="X152" s="93">
        <f t="shared" si="19"/>
        <v>0</v>
      </c>
      <c r="Y152" s="93" t="e">
        <f t="shared" si="20"/>
        <v>#DIV/0!</v>
      </c>
      <c r="AA152" s="7" t="s">
        <v>3</v>
      </c>
      <c r="AB152" s="7" t="s">
        <v>3</v>
      </c>
      <c r="AC152" s="5" t="s">
        <v>484</v>
      </c>
      <c r="AD152" s="5" t="s">
        <v>118</v>
      </c>
    </row>
    <row r="153" spans="1:30" x14ac:dyDescent="0.25">
      <c r="A153" s="103">
        <v>2010</v>
      </c>
      <c r="B153" s="7">
        <v>1</v>
      </c>
      <c r="C153" s="103" t="s">
        <v>435</v>
      </c>
      <c r="D153" s="79">
        <v>1</v>
      </c>
      <c r="E153" s="79">
        <v>0</v>
      </c>
      <c r="F153" s="79">
        <v>0</v>
      </c>
      <c r="G153" s="79">
        <v>0</v>
      </c>
      <c r="H153" s="79">
        <v>0</v>
      </c>
      <c r="I153" s="79">
        <v>0</v>
      </c>
      <c r="J153" s="88">
        <v>1</v>
      </c>
      <c r="K153" s="79">
        <v>0</v>
      </c>
      <c r="L153" s="79">
        <v>0</v>
      </c>
      <c r="M153" s="79">
        <v>0</v>
      </c>
      <c r="N153" s="79">
        <v>0</v>
      </c>
      <c r="O153" s="79">
        <v>2</v>
      </c>
      <c r="P153" s="79">
        <v>0</v>
      </c>
      <c r="Q153" s="79">
        <v>3</v>
      </c>
      <c r="R153" s="79">
        <v>3</v>
      </c>
      <c r="S153" s="93">
        <f t="shared" si="14"/>
        <v>0</v>
      </c>
      <c r="T153" s="93">
        <f t="shared" si="15"/>
        <v>0</v>
      </c>
      <c r="U153" s="47">
        <f t="shared" si="16"/>
        <v>0</v>
      </c>
      <c r="V153" s="93">
        <f t="shared" si="17"/>
        <v>0</v>
      </c>
      <c r="W153" s="93">
        <f t="shared" si="18"/>
        <v>0</v>
      </c>
      <c r="X153" s="93">
        <f t="shared" si="19"/>
        <v>18</v>
      </c>
      <c r="Y153" s="93" t="e">
        <f t="shared" si="20"/>
        <v>#DIV/0!</v>
      </c>
      <c r="AA153" s="7" t="s">
        <v>9</v>
      </c>
      <c r="AB153" s="7" t="s">
        <v>9</v>
      </c>
      <c r="AC153" s="5" t="s">
        <v>485</v>
      </c>
      <c r="AD153" s="5" t="s">
        <v>100</v>
      </c>
    </row>
    <row r="154" spans="1:30" x14ac:dyDescent="0.25">
      <c r="A154" s="103">
        <v>2009</v>
      </c>
      <c r="B154" s="7">
        <v>1</v>
      </c>
      <c r="C154" s="103" t="s">
        <v>436</v>
      </c>
      <c r="D154" s="79">
        <v>1</v>
      </c>
      <c r="E154" s="79">
        <v>0</v>
      </c>
      <c r="F154" s="79">
        <v>0</v>
      </c>
      <c r="G154" s="79">
        <v>0</v>
      </c>
      <c r="H154" s="79">
        <v>0</v>
      </c>
      <c r="I154" s="79">
        <v>0</v>
      </c>
      <c r="J154" s="88">
        <v>1</v>
      </c>
      <c r="K154" s="79">
        <v>0</v>
      </c>
      <c r="L154" s="79">
        <v>0</v>
      </c>
      <c r="M154" s="79">
        <v>0</v>
      </c>
      <c r="N154" s="79">
        <v>1</v>
      </c>
      <c r="O154" s="79">
        <v>2</v>
      </c>
      <c r="P154" s="79">
        <v>0</v>
      </c>
      <c r="Q154" s="79">
        <v>3</v>
      </c>
      <c r="R154" s="79">
        <v>3</v>
      </c>
      <c r="S154" s="93">
        <f t="shared" si="14"/>
        <v>0</v>
      </c>
      <c r="T154" s="93">
        <f t="shared" si="15"/>
        <v>1</v>
      </c>
      <c r="U154" s="47">
        <f t="shared" si="16"/>
        <v>0</v>
      </c>
      <c r="V154" s="93">
        <f t="shared" si="17"/>
        <v>0</v>
      </c>
      <c r="W154" s="93">
        <f t="shared" si="18"/>
        <v>9</v>
      </c>
      <c r="X154" s="93">
        <f t="shared" si="19"/>
        <v>18</v>
      </c>
      <c r="Y154" s="93">
        <f t="shared" si="20"/>
        <v>2</v>
      </c>
      <c r="AA154" s="7" t="s">
        <v>9</v>
      </c>
      <c r="AB154" s="7" t="s">
        <v>9</v>
      </c>
    </row>
    <row r="155" spans="1:30" x14ac:dyDescent="0.25">
      <c r="A155" s="103">
        <v>2008</v>
      </c>
      <c r="B155" s="7">
        <v>1</v>
      </c>
      <c r="C155" s="103" t="s">
        <v>438</v>
      </c>
      <c r="D155" s="79">
        <v>1</v>
      </c>
      <c r="E155" s="79">
        <v>0</v>
      </c>
      <c r="F155" s="79">
        <v>1</v>
      </c>
      <c r="G155" s="79">
        <v>0</v>
      </c>
      <c r="H155" s="79">
        <v>0</v>
      </c>
      <c r="I155" s="79">
        <v>0</v>
      </c>
      <c r="J155" s="88">
        <v>6</v>
      </c>
      <c r="K155" s="79">
        <v>10</v>
      </c>
      <c r="L155" s="79">
        <v>6</v>
      </c>
      <c r="M155" s="79">
        <v>6</v>
      </c>
      <c r="N155" s="79">
        <v>2</v>
      </c>
      <c r="O155" s="79">
        <v>4</v>
      </c>
      <c r="P155" s="79">
        <v>0</v>
      </c>
      <c r="Q155" s="79">
        <v>31</v>
      </c>
      <c r="R155" s="79">
        <v>27</v>
      </c>
      <c r="S155" s="93">
        <f t="shared" si="14"/>
        <v>9</v>
      </c>
      <c r="T155" s="93">
        <f t="shared" si="15"/>
        <v>2</v>
      </c>
      <c r="U155" s="47">
        <f t="shared" si="16"/>
        <v>0.37037037037037035</v>
      </c>
      <c r="V155" s="93">
        <f t="shared" si="17"/>
        <v>15</v>
      </c>
      <c r="W155" s="93">
        <f t="shared" si="18"/>
        <v>3</v>
      </c>
      <c r="X155" s="93">
        <f t="shared" si="19"/>
        <v>6</v>
      </c>
      <c r="Y155" s="93">
        <f t="shared" si="20"/>
        <v>2</v>
      </c>
      <c r="AA155" s="7" t="s">
        <v>9</v>
      </c>
      <c r="AB155" s="7" t="s">
        <v>9</v>
      </c>
      <c r="AC155" s="5" t="s">
        <v>480</v>
      </c>
      <c r="AD155" s="5" t="s">
        <v>106</v>
      </c>
    </row>
    <row r="156" spans="1:30" x14ac:dyDescent="0.25">
      <c r="A156" s="103">
        <v>2007</v>
      </c>
      <c r="B156" s="7">
        <v>1</v>
      </c>
      <c r="C156" s="103" t="s">
        <v>441</v>
      </c>
      <c r="D156" s="79">
        <v>1</v>
      </c>
      <c r="E156" s="79">
        <v>1</v>
      </c>
      <c r="F156" s="79">
        <v>0</v>
      </c>
      <c r="G156" s="79">
        <v>0</v>
      </c>
      <c r="H156" s="79">
        <v>1</v>
      </c>
      <c r="I156" s="79">
        <v>0</v>
      </c>
      <c r="J156" s="88">
        <v>7</v>
      </c>
      <c r="K156" s="79">
        <v>8</v>
      </c>
      <c r="L156" s="79">
        <v>1</v>
      </c>
      <c r="M156" s="79">
        <v>1</v>
      </c>
      <c r="N156" s="79">
        <v>0</v>
      </c>
      <c r="O156" s="79">
        <v>3</v>
      </c>
      <c r="P156" s="79">
        <v>0</v>
      </c>
      <c r="Q156" s="79">
        <v>28</v>
      </c>
      <c r="R156" s="79">
        <v>27</v>
      </c>
      <c r="S156" s="93">
        <f t="shared" si="14"/>
        <v>1.2857142857142856</v>
      </c>
      <c r="T156" s="93">
        <f t="shared" si="15"/>
        <v>1.1428571428571428</v>
      </c>
      <c r="U156" s="47">
        <f t="shared" si="16"/>
        <v>0.29629629629629628</v>
      </c>
      <c r="V156" s="93">
        <f t="shared" si="17"/>
        <v>10.285714285714285</v>
      </c>
      <c r="W156" s="93">
        <f t="shared" si="18"/>
        <v>0</v>
      </c>
      <c r="X156" s="93">
        <f t="shared" si="19"/>
        <v>3.8571428571428568</v>
      </c>
      <c r="Y156" s="93" t="e">
        <f t="shared" si="20"/>
        <v>#DIV/0!</v>
      </c>
      <c r="AA156" s="7" t="s">
        <v>9</v>
      </c>
      <c r="AB156" s="7" t="s">
        <v>9</v>
      </c>
      <c r="AC156" s="5" t="s">
        <v>475</v>
      </c>
      <c r="AD156" s="5" t="s">
        <v>106</v>
      </c>
    </row>
    <row r="157" spans="1:30" x14ac:dyDescent="0.25">
      <c r="A157" s="103">
        <v>2007</v>
      </c>
      <c r="B157" s="7">
        <v>1</v>
      </c>
      <c r="C157" s="103" t="s">
        <v>442</v>
      </c>
      <c r="D157" s="79">
        <v>1</v>
      </c>
      <c r="E157" s="79">
        <v>1</v>
      </c>
      <c r="F157" s="79">
        <v>0</v>
      </c>
      <c r="G157" s="79">
        <v>0</v>
      </c>
      <c r="H157" s="79">
        <v>1</v>
      </c>
      <c r="I157" s="79">
        <v>0</v>
      </c>
      <c r="J157" s="88">
        <v>7</v>
      </c>
      <c r="K157" s="79">
        <v>7</v>
      </c>
      <c r="L157" s="79">
        <v>2</v>
      </c>
      <c r="M157" s="79">
        <v>2</v>
      </c>
      <c r="N157" s="79">
        <v>1</v>
      </c>
      <c r="O157" s="79">
        <v>7</v>
      </c>
      <c r="P157" s="79">
        <v>0</v>
      </c>
      <c r="Q157" s="79">
        <v>26</v>
      </c>
      <c r="R157" s="79">
        <v>25</v>
      </c>
      <c r="S157" s="93">
        <f t="shared" si="14"/>
        <v>2.5714285714285712</v>
      </c>
      <c r="T157" s="93">
        <f t="shared" si="15"/>
        <v>1.1428571428571428</v>
      </c>
      <c r="U157" s="47">
        <f t="shared" si="16"/>
        <v>0.28000000000000003</v>
      </c>
      <c r="V157" s="93">
        <f t="shared" si="17"/>
        <v>9</v>
      </c>
      <c r="W157" s="93">
        <f t="shared" si="18"/>
        <v>1.2857142857142856</v>
      </c>
      <c r="X157" s="93">
        <f t="shared" si="19"/>
        <v>9</v>
      </c>
      <c r="Y157" s="93">
        <f t="shared" si="20"/>
        <v>7</v>
      </c>
      <c r="AA157" s="7" t="s">
        <v>9</v>
      </c>
      <c r="AB157" s="7" t="s">
        <v>9</v>
      </c>
      <c r="AC157" s="5" t="s">
        <v>476</v>
      </c>
      <c r="AD157" s="5" t="s">
        <v>477</v>
      </c>
    </row>
    <row r="158" spans="1:30" x14ac:dyDescent="0.25">
      <c r="A158" s="103">
        <v>2007</v>
      </c>
      <c r="B158" s="7">
        <v>1</v>
      </c>
      <c r="C158" s="103" t="s">
        <v>443</v>
      </c>
      <c r="D158" s="79">
        <v>1</v>
      </c>
      <c r="E158" s="79">
        <v>0</v>
      </c>
      <c r="F158" s="79">
        <v>1</v>
      </c>
      <c r="G158" s="79">
        <v>0</v>
      </c>
      <c r="H158" s="79">
        <v>1</v>
      </c>
      <c r="I158" s="79">
        <v>0</v>
      </c>
      <c r="J158" s="88">
        <v>6</v>
      </c>
      <c r="K158" s="79">
        <v>10</v>
      </c>
      <c r="L158" s="79">
        <v>3</v>
      </c>
      <c r="M158" s="79">
        <v>2</v>
      </c>
      <c r="N158" s="79">
        <v>1</v>
      </c>
      <c r="O158" s="79">
        <v>4</v>
      </c>
      <c r="P158" s="79">
        <v>1</v>
      </c>
      <c r="Q158" s="79">
        <v>28</v>
      </c>
      <c r="R158" s="79">
        <v>25</v>
      </c>
      <c r="S158" s="93">
        <f t="shared" si="14"/>
        <v>3</v>
      </c>
      <c r="T158" s="93">
        <f t="shared" si="15"/>
        <v>1.8333333333333333</v>
      </c>
      <c r="U158" s="47">
        <f t="shared" si="16"/>
        <v>0.4</v>
      </c>
      <c r="V158" s="93">
        <f t="shared" si="17"/>
        <v>15</v>
      </c>
      <c r="W158" s="93">
        <f t="shared" si="18"/>
        <v>1.5</v>
      </c>
      <c r="X158" s="93">
        <f t="shared" si="19"/>
        <v>6</v>
      </c>
      <c r="Y158" s="93">
        <f t="shared" si="20"/>
        <v>4</v>
      </c>
      <c r="AA158" s="7" t="s">
        <v>9</v>
      </c>
      <c r="AB158" s="7" t="s">
        <v>9</v>
      </c>
      <c r="AC158" s="5" t="s">
        <v>478</v>
      </c>
      <c r="AD158" s="5" t="s">
        <v>98</v>
      </c>
    </row>
    <row r="159" spans="1:30" x14ac:dyDescent="0.25">
      <c r="A159" s="103">
        <v>2006</v>
      </c>
      <c r="B159" s="7">
        <v>1</v>
      </c>
      <c r="C159" s="103" t="s">
        <v>445</v>
      </c>
      <c r="D159" s="79">
        <v>1</v>
      </c>
      <c r="E159" s="79">
        <v>1</v>
      </c>
      <c r="F159" s="79">
        <v>0</v>
      </c>
      <c r="G159" s="79">
        <v>0</v>
      </c>
      <c r="H159" s="79">
        <v>1</v>
      </c>
      <c r="I159" s="79">
        <v>0</v>
      </c>
      <c r="J159" s="88">
        <v>8</v>
      </c>
      <c r="K159" s="79">
        <v>6</v>
      </c>
      <c r="L159" s="79">
        <v>2</v>
      </c>
      <c r="M159" s="79">
        <v>1</v>
      </c>
      <c r="N159" s="79">
        <v>3</v>
      </c>
      <c r="O159" s="79">
        <v>9</v>
      </c>
      <c r="P159" s="79">
        <v>1</v>
      </c>
      <c r="Q159" s="79">
        <v>34</v>
      </c>
      <c r="R159" s="79">
        <v>29</v>
      </c>
      <c r="S159" s="93">
        <f t="shared" si="14"/>
        <v>1.125</v>
      </c>
      <c r="T159" s="93">
        <f t="shared" si="15"/>
        <v>1.125</v>
      </c>
      <c r="U159" s="47">
        <f t="shared" si="16"/>
        <v>0.20689655172413793</v>
      </c>
      <c r="V159" s="93">
        <f t="shared" si="17"/>
        <v>6.75</v>
      </c>
      <c r="W159" s="93">
        <f t="shared" si="18"/>
        <v>3.375</v>
      </c>
      <c r="X159" s="93">
        <f t="shared" si="19"/>
        <v>10.125</v>
      </c>
      <c r="Y159" s="93">
        <f t="shared" si="20"/>
        <v>3</v>
      </c>
      <c r="AA159" s="7" t="s">
        <v>9</v>
      </c>
      <c r="AB159" s="7" t="s">
        <v>9</v>
      </c>
      <c r="AC159" s="5" t="s">
        <v>468</v>
      </c>
      <c r="AD159" s="5" t="s">
        <v>98</v>
      </c>
    </row>
    <row r="160" spans="1:30" x14ac:dyDescent="0.25">
      <c r="A160" s="103">
        <v>2006</v>
      </c>
      <c r="B160" s="7">
        <v>1</v>
      </c>
      <c r="C160" s="103" t="s">
        <v>446</v>
      </c>
      <c r="D160" s="79">
        <v>1</v>
      </c>
      <c r="E160" s="79">
        <v>1</v>
      </c>
      <c r="F160" s="79">
        <v>0</v>
      </c>
      <c r="G160" s="79">
        <v>0</v>
      </c>
      <c r="H160" s="79">
        <v>1</v>
      </c>
      <c r="I160" s="79">
        <v>0</v>
      </c>
      <c r="J160" s="88">
        <v>7</v>
      </c>
      <c r="K160" s="79">
        <v>4</v>
      </c>
      <c r="L160" s="79">
        <v>2</v>
      </c>
      <c r="M160" s="79">
        <v>1</v>
      </c>
      <c r="N160" s="79">
        <v>1</v>
      </c>
      <c r="O160" s="79">
        <v>10</v>
      </c>
      <c r="P160" s="79">
        <v>1</v>
      </c>
      <c r="Q160" s="79">
        <v>29</v>
      </c>
      <c r="R160" s="79">
        <v>26</v>
      </c>
      <c r="S160" s="93">
        <f t="shared" si="14"/>
        <v>1.2857142857142856</v>
      </c>
      <c r="T160" s="93">
        <f t="shared" si="15"/>
        <v>0.7142857142857143</v>
      </c>
      <c r="U160" s="47">
        <f t="shared" si="16"/>
        <v>0.15384615384615385</v>
      </c>
      <c r="V160" s="93">
        <f t="shared" si="17"/>
        <v>5.1428571428571423</v>
      </c>
      <c r="W160" s="93">
        <f t="shared" si="18"/>
        <v>1.2857142857142856</v>
      </c>
      <c r="X160" s="93">
        <f t="shared" si="19"/>
        <v>12.857142857142858</v>
      </c>
      <c r="Y160" s="93">
        <f t="shared" si="20"/>
        <v>10</v>
      </c>
      <c r="AA160" s="7" t="s">
        <v>9</v>
      </c>
      <c r="AB160" s="7" t="s">
        <v>9</v>
      </c>
      <c r="AC160" s="5" t="s">
        <v>469</v>
      </c>
      <c r="AD160" s="5" t="s">
        <v>470</v>
      </c>
    </row>
    <row r="161" spans="1:30" x14ac:dyDescent="0.25">
      <c r="A161" s="103">
        <v>2006</v>
      </c>
      <c r="B161" s="7">
        <v>1</v>
      </c>
      <c r="C161" s="103" t="s">
        <v>447</v>
      </c>
      <c r="D161" s="79">
        <v>1</v>
      </c>
      <c r="E161" s="79">
        <v>1</v>
      </c>
      <c r="F161" s="79">
        <v>0</v>
      </c>
      <c r="G161" s="79">
        <v>0</v>
      </c>
      <c r="H161" s="79">
        <v>0</v>
      </c>
      <c r="I161" s="79">
        <v>0</v>
      </c>
      <c r="J161" s="88">
        <v>5.666666666666667</v>
      </c>
      <c r="K161" s="79">
        <v>8</v>
      </c>
      <c r="L161" s="79">
        <v>4</v>
      </c>
      <c r="M161" s="79">
        <v>3</v>
      </c>
      <c r="N161" s="79">
        <v>1</v>
      </c>
      <c r="O161" s="79">
        <v>3</v>
      </c>
      <c r="P161" s="79">
        <v>2</v>
      </c>
      <c r="Q161" s="79">
        <v>30</v>
      </c>
      <c r="R161" s="79">
        <v>26</v>
      </c>
      <c r="S161" s="93">
        <f t="shared" si="14"/>
        <v>4.7647058823529411</v>
      </c>
      <c r="T161" s="93">
        <f t="shared" si="15"/>
        <v>1.588235294117647</v>
      </c>
      <c r="U161" s="47">
        <f t="shared" si="16"/>
        <v>0.30769230769230771</v>
      </c>
      <c r="V161" s="93">
        <f t="shared" si="17"/>
        <v>12.705882352941176</v>
      </c>
      <c r="W161" s="93">
        <f t="shared" si="18"/>
        <v>1.588235294117647</v>
      </c>
      <c r="X161" s="93">
        <f t="shared" si="19"/>
        <v>4.7647058823529411</v>
      </c>
      <c r="Y161" s="93">
        <f t="shared" si="20"/>
        <v>3</v>
      </c>
      <c r="AA161" s="7" t="s">
        <v>9</v>
      </c>
      <c r="AB161" s="7" t="s">
        <v>9</v>
      </c>
      <c r="AC161" s="5" t="s">
        <v>471</v>
      </c>
      <c r="AD161" s="5" t="s">
        <v>98</v>
      </c>
    </row>
    <row r="162" spans="1:30" x14ac:dyDescent="0.25">
      <c r="A162" s="103">
        <v>2005</v>
      </c>
      <c r="B162" s="7">
        <v>1</v>
      </c>
      <c r="C162" s="103" t="s">
        <v>451</v>
      </c>
      <c r="D162" s="79">
        <v>1</v>
      </c>
      <c r="E162" s="79">
        <v>1</v>
      </c>
      <c r="F162" s="79">
        <v>0</v>
      </c>
      <c r="G162" s="79">
        <v>0</v>
      </c>
      <c r="H162" s="79">
        <v>0</v>
      </c>
      <c r="I162" s="79">
        <v>0</v>
      </c>
      <c r="J162" s="88">
        <v>4</v>
      </c>
      <c r="K162" s="79">
        <v>2</v>
      </c>
      <c r="L162" s="79">
        <v>1</v>
      </c>
      <c r="M162" s="79">
        <v>1</v>
      </c>
      <c r="N162" s="79">
        <v>0</v>
      </c>
      <c r="O162" s="79">
        <v>2</v>
      </c>
      <c r="P162" s="79">
        <v>0</v>
      </c>
      <c r="Q162" s="79">
        <v>14</v>
      </c>
      <c r="R162" s="79">
        <v>13</v>
      </c>
      <c r="S162" s="93">
        <f t="shared" si="14"/>
        <v>2.25</v>
      </c>
      <c r="T162" s="93">
        <f t="shared" si="15"/>
        <v>0.5</v>
      </c>
      <c r="U162" s="47">
        <f t="shared" si="16"/>
        <v>0.15384615384615385</v>
      </c>
      <c r="V162" s="93">
        <f t="shared" si="17"/>
        <v>4.5</v>
      </c>
      <c r="W162" s="93">
        <f t="shared" si="18"/>
        <v>0</v>
      </c>
      <c r="X162" s="93">
        <f t="shared" si="19"/>
        <v>4.5</v>
      </c>
      <c r="Y162" s="93" t="e">
        <f t="shared" si="20"/>
        <v>#DIV/0!</v>
      </c>
      <c r="AA162" s="7" t="s">
        <v>9</v>
      </c>
      <c r="AB162" s="7" t="s">
        <v>9</v>
      </c>
      <c r="AC162" s="5" t="s">
        <v>103</v>
      </c>
    </row>
    <row r="163" spans="1:30" x14ac:dyDescent="0.25">
      <c r="A163" s="103">
        <v>2005</v>
      </c>
      <c r="B163" s="7">
        <v>1</v>
      </c>
      <c r="C163" s="103" t="s">
        <v>453</v>
      </c>
      <c r="D163" s="79">
        <v>1</v>
      </c>
      <c r="E163" s="79">
        <v>0</v>
      </c>
      <c r="F163" s="79">
        <v>0</v>
      </c>
      <c r="G163" s="79">
        <v>0</v>
      </c>
      <c r="H163" s="79">
        <v>0</v>
      </c>
      <c r="I163" s="79">
        <v>0</v>
      </c>
      <c r="J163" s="88">
        <v>2</v>
      </c>
      <c r="K163" s="79">
        <v>2</v>
      </c>
      <c r="L163" s="79">
        <v>2</v>
      </c>
      <c r="M163" s="79">
        <v>0</v>
      </c>
      <c r="N163" s="79">
        <v>3</v>
      </c>
      <c r="O163" s="79">
        <v>5</v>
      </c>
      <c r="P163" s="79">
        <v>0</v>
      </c>
      <c r="Q163" s="79">
        <v>12</v>
      </c>
      <c r="R163" s="79">
        <v>9</v>
      </c>
      <c r="S163" s="93">
        <f t="shared" si="14"/>
        <v>0</v>
      </c>
      <c r="T163" s="93">
        <f t="shared" si="15"/>
        <v>2.5</v>
      </c>
      <c r="U163" s="47">
        <f t="shared" si="16"/>
        <v>0.22222222222222221</v>
      </c>
      <c r="V163" s="93">
        <f t="shared" si="17"/>
        <v>9</v>
      </c>
      <c r="W163" s="93">
        <f t="shared" si="18"/>
        <v>13.5</v>
      </c>
      <c r="X163" s="93">
        <f t="shared" si="19"/>
        <v>22.5</v>
      </c>
      <c r="Y163" s="93">
        <f t="shared" si="20"/>
        <v>1.6666666666666667</v>
      </c>
      <c r="AA163" s="7" t="s">
        <v>3</v>
      </c>
      <c r="AB163" s="7" t="s">
        <v>9</v>
      </c>
      <c r="AC163" s="5" t="s">
        <v>101</v>
      </c>
      <c r="AD163" s="5" t="s">
        <v>465</v>
      </c>
    </row>
    <row r="164" spans="1:30" x14ac:dyDescent="0.25">
      <c r="A164" s="103">
        <v>2005</v>
      </c>
      <c r="B164" s="7">
        <v>1</v>
      </c>
      <c r="C164" s="103" t="s">
        <v>454</v>
      </c>
      <c r="D164" s="79">
        <v>1</v>
      </c>
      <c r="E164" s="79">
        <v>0</v>
      </c>
      <c r="F164" s="79">
        <v>1</v>
      </c>
      <c r="G164" s="79">
        <v>0</v>
      </c>
      <c r="H164" s="79">
        <v>0</v>
      </c>
      <c r="I164" s="79">
        <v>0</v>
      </c>
      <c r="J164" s="88">
        <v>0.33333333333333331</v>
      </c>
      <c r="K164" s="79">
        <v>1</v>
      </c>
      <c r="L164" s="79">
        <v>3</v>
      </c>
      <c r="M164" s="79">
        <v>1</v>
      </c>
      <c r="N164" s="79">
        <v>2</v>
      </c>
      <c r="O164" s="79">
        <v>0</v>
      </c>
      <c r="P164" s="79">
        <v>0</v>
      </c>
      <c r="Q164" s="79">
        <v>6</v>
      </c>
      <c r="R164" s="79">
        <v>2</v>
      </c>
      <c r="S164" s="93">
        <f t="shared" si="14"/>
        <v>27</v>
      </c>
      <c r="T164" s="93">
        <f t="shared" si="15"/>
        <v>9</v>
      </c>
      <c r="U164" s="47">
        <f t="shared" si="16"/>
        <v>0.5</v>
      </c>
      <c r="V164" s="93">
        <f t="shared" si="17"/>
        <v>27</v>
      </c>
      <c r="W164" s="93">
        <f t="shared" si="18"/>
        <v>54</v>
      </c>
      <c r="X164" s="93">
        <f t="shared" si="19"/>
        <v>0</v>
      </c>
      <c r="Y164" s="93">
        <f t="shared" si="20"/>
        <v>0</v>
      </c>
      <c r="AA164" s="7" t="s">
        <v>3</v>
      </c>
      <c r="AB164" s="7" t="s">
        <v>9</v>
      </c>
      <c r="AC164" s="5" t="s">
        <v>464</v>
      </c>
      <c r="AD164" s="5" t="s">
        <v>466</v>
      </c>
    </row>
    <row r="165" spans="1:30" x14ac:dyDescent="0.25">
      <c r="A165" s="103">
        <v>2004</v>
      </c>
      <c r="B165" s="7">
        <v>1</v>
      </c>
      <c r="C165" s="5" t="s">
        <v>132</v>
      </c>
      <c r="D165" s="79">
        <v>1</v>
      </c>
      <c r="E165" s="79">
        <v>0</v>
      </c>
      <c r="F165" s="79">
        <v>1</v>
      </c>
      <c r="G165" s="79">
        <v>0</v>
      </c>
      <c r="H165" s="79">
        <v>1</v>
      </c>
      <c r="I165" s="79">
        <v>0</v>
      </c>
      <c r="J165" s="88">
        <v>8.6666666666666661</v>
      </c>
      <c r="K165" s="79">
        <v>11</v>
      </c>
      <c r="L165" s="79">
        <v>8</v>
      </c>
      <c r="M165" s="79">
        <v>7</v>
      </c>
      <c r="N165" s="79">
        <v>5</v>
      </c>
      <c r="O165" s="79">
        <v>7</v>
      </c>
      <c r="P165" s="79">
        <v>0</v>
      </c>
      <c r="Q165" s="79">
        <v>46</v>
      </c>
      <c r="R165" s="79">
        <v>41</v>
      </c>
      <c r="S165" s="93">
        <f t="shared" si="14"/>
        <v>7.2692307692307692</v>
      </c>
      <c r="T165" s="93">
        <f t="shared" si="15"/>
        <v>1.8461538461538463</v>
      </c>
      <c r="U165" s="47">
        <f t="shared" si="16"/>
        <v>0.26829268292682928</v>
      </c>
      <c r="V165" s="93">
        <f t="shared" si="17"/>
        <v>11.423076923076925</v>
      </c>
      <c r="W165" s="93">
        <f t="shared" si="18"/>
        <v>5.1923076923076925</v>
      </c>
      <c r="X165" s="93">
        <f t="shared" si="19"/>
        <v>7.2692307692307692</v>
      </c>
      <c r="Y165" s="93">
        <f t="shared" si="20"/>
        <v>1.4</v>
      </c>
      <c r="AA165" s="7" t="s">
        <v>9</v>
      </c>
      <c r="AB165" s="7" t="s">
        <v>9</v>
      </c>
      <c r="AC165" s="5" t="s">
        <v>103</v>
      </c>
    </row>
    <row r="166" spans="1:30" x14ac:dyDescent="0.25">
      <c r="A166" s="103">
        <v>2004</v>
      </c>
      <c r="B166" s="7">
        <v>1</v>
      </c>
      <c r="C166" s="5" t="s">
        <v>137</v>
      </c>
      <c r="D166" s="79">
        <v>1</v>
      </c>
      <c r="E166" s="79">
        <v>0</v>
      </c>
      <c r="F166" s="79">
        <v>0</v>
      </c>
      <c r="G166" s="79">
        <v>0</v>
      </c>
      <c r="H166" s="79">
        <v>0</v>
      </c>
      <c r="I166" s="79">
        <v>0</v>
      </c>
      <c r="J166" s="88">
        <v>4</v>
      </c>
      <c r="K166" s="79">
        <v>6</v>
      </c>
      <c r="L166" s="79">
        <v>3</v>
      </c>
      <c r="M166" s="79">
        <v>2</v>
      </c>
      <c r="N166" s="79">
        <v>3</v>
      </c>
      <c r="O166" s="79">
        <v>0</v>
      </c>
      <c r="P166" s="79">
        <v>0</v>
      </c>
      <c r="Q166" s="79">
        <v>22</v>
      </c>
      <c r="R166" s="79">
        <v>18</v>
      </c>
      <c r="S166" s="93">
        <f t="shared" si="14"/>
        <v>4.5</v>
      </c>
      <c r="T166" s="93">
        <f t="shared" si="15"/>
        <v>2.25</v>
      </c>
      <c r="U166" s="47">
        <f t="shared" si="16"/>
        <v>0.33333333333333331</v>
      </c>
      <c r="V166" s="93">
        <f t="shared" si="17"/>
        <v>13.5</v>
      </c>
      <c r="W166" s="93">
        <f t="shared" si="18"/>
        <v>6.75</v>
      </c>
      <c r="X166" s="93">
        <f t="shared" si="19"/>
        <v>0</v>
      </c>
      <c r="Y166" s="93">
        <f t="shared" si="20"/>
        <v>0</v>
      </c>
      <c r="AA166" s="7" t="s">
        <v>9</v>
      </c>
      <c r="AB166" s="7" t="s">
        <v>9</v>
      </c>
      <c r="AC166" s="5" t="s">
        <v>103</v>
      </c>
      <c r="AD166" s="5" t="s">
        <v>123</v>
      </c>
    </row>
    <row r="167" spans="1:30" x14ac:dyDescent="0.25">
      <c r="A167" s="103">
        <v>2004</v>
      </c>
      <c r="B167" s="7">
        <v>1</v>
      </c>
      <c r="C167" s="5" t="s">
        <v>142</v>
      </c>
      <c r="D167" s="79">
        <v>1</v>
      </c>
      <c r="E167" s="79">
        <v>1</v>
      </c>
      <c r="F167" s="79">
        <v>0</v>
      </c>
      <c r="G167" s="79">
        <v>0</v>
      </c>
      <c r="H167" s="79">
        <v>0</v>
      </c>
      <c r="I167" s="79">
        <v>0</v>
      </c>
      <c r="J167" s="88">
        <v>6</v>
      </c>
      <c r="K167" s="79">
        <v>5</v>
      </c>
      <c r="L167" s="79">
        <v>3</v>
      </c>
      <c r="M167" s="79">
        <v>3</v>
      </c>
      <c r="N167" s="79">
        <v>4</v>
      </c>
      <c r="O167" s="79">
        <v>7</v>
      </c>
      <c r="P167" s="79">
        <v>0</v>
      </c>
      <c r="Q167" s="79">
        <v>29</v>
      </c>
      <c r="R167" s="79">
        <v>24</v>
      </c>
      <c r="S167" s="93">
        <f t="shared" si="14"/>
        <v>4.5</v>
      </c>
      <c r="T167" s="93">
        <f t="shared" si="15"/>
        <v>1.5</v>
      </c>
      <c r="U167" s="47">
        <f t="shared" si="16"/>
        <v>0.20833333333333334</v>
      </c>
      <c r="V167" s="93">
        <f t="shared" si="17"/>
        <v>7.5</v>
      </c>
      <c r="W167" s="93">
        <f t="shared" si="18"/>
        <v>6</v>
      </c>
      <c r="X167" s="93">
        <f t="shared" si="19"/>
        <v>10.5</v>
      </c>
      <c r="Y167" s="93">
        <f t="shared" si="20"/>
        <v>1.75</v>
      </c>
      <c r="AA167" s="7" t="s">
        <v>9</v>
      </c>
      <c r="AB167" s="7" t="s">
        <v>9</v>
      </c>
      <c r="AC167" s="5" t="s">
        <v>115</v>
      </c>
    </row>
    <row r="168" spans="1:30" x14ac:dyDescent="0.25">
      <c r="A168" s="103">
        <v>2004</v>
      </c>
      <c r="B168" s="7">
        <v>1</v>
      </c>
      <c r="C168" s="5" t="s">
        <v>144</v>
      </c>
      <c r="D168" s="79">
        <v>1</v>
      </c>
      <c r="E168" s="79">
        <v>0</v>
      </c>
      <c r="F168" s="79">
        <v>0</v>
      </c>
      <c r="G168" s="79">
        <v>0</v>
      </c>
      <c r="H168" s="79">
        <v>0</v>
      </c>
      <c r="I168" s="79">
        <v>0</v>
      </c>
      <c r="J168" s="88">
        <v>1</v>
      </c>
      <c r="K168" s="79">
        <v>1</v>
      </c>
      <c r="L168" s="79">
        <v>0</v>
      </c>
      <c r="M168" s="79">
        <v>0</v>
      </c>
      <c r="N168" s="79">
        <v>0</v>
      </c>
      <c r="O168" s="79">
        <v>1</v>
      </c>
      <c r="P168" s="79">
        <v>0</v>
      </c>
      <c r="Q168" s="79">
        <v>4</v>
      </c>
      <c r="R168" s="79">
        <v>4</v>
      </c>
      <c r="S168" s="93">
        <f t="shared" si="14"/>
        <v>0</v>
      </c>
      <c r="T168" s="93">
        <f t="shared" si="15"/>
        <v>1</v>
      </c>
      <c r="U168" s="47">
        <f t="shared" si="16"/>
        <v>0.25</v>
      </c>
      <c r="V168" s="93">
        <f t="shared" si="17"/>
        <v>9</v>
      </c>
      <c r="W168" s="93">
        <f t="shared" si="18"/>
        <v>0</v>
      </c>
      <c r="X168" s="93">
        <f t="shared" si="19"/>
        <v>9</v>
      </c>
      <c r="Y168" s="93" t="e">
        <f t="shared" si="20"/>
        <v>#DIV/0!</v>
      </c>
      <c r="AA168" s="7" t="s">
        <v>9</v>
      </c>
      <c r="AB168" s="7" t="s">
        <v>9</v>
      </c>
      <c r="AC168" s="5" t="s">
        <v>103</v>
      </c>
    </row>
    <row r="169" spans="1:30" x14ac:dyDescent="0.25">
      <c r="B169" s="7">
        <v>1</v>
      </c>
      <c r="C169" s="103" t="s">
        <v>455</v>
      </c>
      <c r="D169" s="79">
        <v>5</v>
      </c>
      <c r="E169" s="79">
        <v>4</v>
      </c>
      <c r="F169" s="79">
        <v>1</v>
      </c>
      <c r="G169" s="79">
        <v>0</v>
      </c>
      <c r="H169" s="79">
        <v>0</v>
      </c>
      <c r="I169" s="79">
        <v>0</v>
      </c>
      <c r="J169" s="88">
        <v>0</v>
      </c>
      <c r="K169" s="79">
        <v>0</v>
      </c>
      <c r="L169" s="79">
        <v>0</v>
      </c>
      <c r="M169" s="79">
        <v>0</v>
      </c>
      <c r="N169" s="79">
        <v>0</v>
      </c>
      <c r="O169" s="79">
        <v>0</v>
      </c>
      <c r="P169" s="79">
        <v>0</v>
      </c>
      <c r="Q169" s="79">
        <v>0</v>
      </c>
      <c r="R169" s="79">
        <v>0</v>
      </c>
      <c r="S169" s="93" t="e">
        <f t="shared" si="14"/>
        <v>#DIV/0!</v>
      </c>
      <c r="T169" s="93" t="e">
        <f t="shared" si="15"/>
        <v>#DIV/0!</v>
      </c>
      <c r="U169" s="47" t="e">
        <f t="shared" si="16"/>
        <v>#DIV/0!</v>
      </c>
      <c r="V169" s="93" t="e">
        <f t="shared" si="17"/>
        <v>#DIV/0!</v>
      </c>
      <c r="W169" s="93" t="e">
        <f t="shared" si="18"/>
        <v>#DIV/0!</v>
      </c>
      <c r="X169" s="93" t="e">
        <f t="shared" si="19"/>
        <v>#DIV/0!</v>
      </c>
      <c r="Y169" s="93" t="e">
        <f t="shared" si="20"/>
        <v>#DIV/0!</v>
      </c>
    </row>
    <row r="170" spans="1:30" x14ac:dyDescent="0.25">
      <c r="C170" s="5"/>
    </row>
    <row r="171" spans="1:30" x14ac:dyDescent="0.25">
      <c r="C171" s="5"/>
      <c r="D171" s="79">
        <f t="shared" ref="D171:R171" si="21">SUM(D5:D169)</f>
        <v>1927</v>
      </c>
      <c r="E171" s="79">
        <f t="shared" si="21"/>
        <v>633</v>
      </c>
      <c r="F171" s="79">
        <f t="shared" si="21"/>
        <v>343</v>
      </c>
      <c r="G171" s="79">
        <f t="shared" si="21"/>
        <v>120</v>
      </c>
      <c r="H171" s="79">
        <f t="shared" si="21"/>
        <v>326</v>
      </c>
      <c r="I171" s="79">
        <f t="shared" si="21"/>
        <v>72</v>
      </c>
      <c r="J171" s="88">
        <f t="shared" si="21"/>
        <v>7777.9999999999973</v>
      </c>
      <c r="K171" s="79">
        <f t="shared" si="21"/>
        <v>7611</v>
      </c>
      <c r="L171" s="79">
        <f t="shared" si="21"/>
        <v>4352</v>
      </c>
      <c r="M171" s="79">
        <f t="shared" si="21"/>
        <v>3104</v>
      </c>
      <c r="N171" s="79">
        <f t="shared" si="21"/>
        <v>3339</v>
      </c>
      <c r="O171" s="79">
        <f t="shared" si="21"/>
        <v>6807</v>
      </c>
      <c r="P171" s="79">
        <f t="shared" si="21"/>
        <v>711</v>
      </c>
      <c r="Q171" s="79">
        <f t="shared" si="21"/>
        <v>35257</v>
      </c>
      <c r="R171" s="79">
        <f t="shared" si="21"/>
        <v>30643</v>
      </c>
      <c r="S171" s="93">
        <f>(M171/J171)*9</f>
        <v>3.5916688094625879</v>
      </c>
      <c r="T171" s="93">
        <f>(K171+N171)/J171</f>
        <v>1.4078169195165857</v>
      </c>
      <c r="U171" s="47">
        <f>K171/R171</f>
        <v>0.24837646444538719</v>
      </c>
      <c r="V171" s="93">
        <f>(K171/J171)*9</f>
        <v>8.806762663923891</v>
      </c>
      <c r="W171" s="93">
        <f>(N171/J171)*9</f>
        <v>3.8635896117253803</v>
      </c>
      <c r="X171" s="93">
        <f>(O171/J171)*9</f>
        <v>7.8764463872460819</v>
      </c>
      <c r="Y171" s="93">
        <f>O171/N171</f>
        <v>2.0386343216531895</v>
      </c>
    </row>
    <row r="176" spans="1:30" s="111" customFormat="1" x14ac:dyDescent="0.25">
      <c r="A176" s="105"/>
      <c r="B176" s="106"/>
      <c r="C176" s="105"/>
      <c r="D176" s="107"/>
      <c r="E176" s="107"/>
      <c r="F176" s="107"/>
      <c r="G176" s="107"/>
      <c r="H176" s="107"/>
      <c r="I176" s="107"/>
      <c r="J176" s="108"/>
      <c r="K176" s="107"/>
      <c r="L176" s="107"/>
      <c r="M176" s="107"/>
      <c r="N176" s="107"/>
      <c r="O176" s="107"/>
      <c r="P176" s="107"/>
      <c r="Q176" s="107"/>
      <c r="R176" s="107"/>
      <c r="S176" s="109"/>
      <c r="T176" s="109"/>
      <c r="U176" s="110"/>
      <c r="V176" s="109"/>
      <c r="W176" s="109"/>
      <c r="X176" s="109"/>
      <c r="Y176" s="109"/>
      <c r="AA176" s="106"/>
      <c r="AB176" s="106"/>
    </row>
    <row r="177" spans="1:28" s="114" customFormat="1" ht="13" x14ac:dyDescent="0.3">
      <c r="A177" s="112"/>
      <c r="B177" s="113"/>
      <c r="C177" s="112"/>
      <c r="D177" s="77" t="s">
        <v>1</v>
      </c>
      <c r="E177" s="77" t="s">
        <v>2</v>
      </c>
      <c r="F177" s="77" t="s">
        <v>3</v>
      </c>
      <c r="G177" s="77" t="s">
        <v>4</v>
      </c>
      <c r="H177" s="77" t="s">
        <v>5</v>
      </c>
      <c r="I177" s="77" t="s">
        <v>6</v>
      </c>
      <c r="J177" s="22" t="s">
        <v>7</v>
      </c>
      <c r="K177" s="77" t="s">
        <v>8</v>
      </c>
      <c r="L177" s="77" t="s">
        <v>9</v>
      </c>
      <c r="M177" s="77" t="s">
        <v>10</v>
      </c>
      <c r="N177" s="77" t="s">
        <v>11</v>
      </c>
      <c r="O177" s="77" t="s">
        <v>12</v>
      </c>
      <c r="P177" s="77" t="s">
        <v>13</v>
      </c>
      <c r="Q177" s="77" t="s">
        <v>14</v>
      </c>
      <c r="R177" s="77" t="s">
        <v>15</v>
      </c>
      <c r="S177" s="25" t="s">
        <v>16</v>
      </c>
      <c r="T177" s="25" t="s">
        <v>17</v>
      </c>
      <c r="U177" s="12" t="s">
        <v>18</v>
      </c>
      <c r="V177" s="25" t="s">
        <v>19</v>
      </c>
      <c r="W177" s="25" t="s">
        <v>20</v>
      </c>
      <c r="X177" s="25" t="s">
        <v>21</v>
      </c>
      <c r="Y177" s="25" t="s">
        <v>22</v>
      </c>
      <c r="AA177" s="113"/>
      <c r="AB177" s="113"/>
    </row>
    <row r="178" spans="1:28" s="114" customFormat="1" ht="13" x14ac:dyDescent="0.3">
      <c r="A178" s="112"/>
      <c r="B178" s="113"/>
      <c r="C178" s="13" t="s">
        <v>569</v>
      </c>
      <c r="D178" s="78">
        <f>'2023'!B31</f>
        <v>71</v>
      </c>
      <c r="E178" s="78">
        <f>'2023'!C31</f>
        <v>54</v>
      </c>
      <c r="F178" s="78">
        <f>'2023'!D31</f>
        <v>17</v>
      </c>
      <c r="G178" s="78">
        <f>'2023'!E31</f>
        <v>11</v>
      </c>
      <c r="H178" s="78">
        <f>'2023'!F31</f>
        <v>36</v>
      </c>
      <c r="I178" s="78">
        <f>'2023'!G31</f>
        <v>12</v>
      </c>
      <c r="J178" s="65">
        <f>'2023'!H31</f>
        <v>532</v>
      </c>
      <c r="K178" s="78">
        <f>'2023'!I31</f>
        <v>527</v>
      </c>
      <c r="L178" s="78">
        <f>'2023'!J31</f>
        <v>265</v>
      </c>
      <c r="M178" s="78">
        <f>'2023'!K31</f>
        <v>182</v>
      </c>
      <c r="N178" s="78">
        <f>'2023'!L31</f>
        <v>224</v>
      </c>
      <c r="O178" s="78">
        <f>'2023'!M31</f>
        <v>525</v>
      </c>
      <c r="P178" s="78">
        <f>'2023'!N31</f>
        <v>53</v>
      </c>
      <c r="Q178" s="78">
        <f>'2023'!O31</f>
        <v>2397</v>
      </c>
      <c r="R178" s="78">
        <f>'2023'!P31</f>
        <v>2101</v>
      </c>
      <c r="S178" s="39">
        <f>'2023'!Q31</f>
        <v>3.0790000000000002</v>
      </c>
      <c r="T178" s="39">
        <f>'2023'!R31</f>
        <v>1.4119999999999999</v>
      </c>
      <c r="U178" s="74">
        <f>'2023'!S31</f>
        <v>0.25083293669681106</v>
      </c>
      <c r="V178" s="39">
        <f>'2023'!T31</f>
        <v>8.9154135338345863</v>
      </c>
      <c r="W178" s="39">
        <f>'2023'!U31</f>
        <v>3.7894736842105261</v>
      </c>
      <c r="X178" s="39">
        <f>'2023'!V31</f>
        <v>8.8815789473684212</v>
      </c>
      <c r="Y178" s="39">
        <f>'2023'!W31</f>
        <v>2.34375</v>
      </c>
      <c r="AA178" s="113"/>
      <c r="AB178" s="113"/>
    </row>
    <row r="179" spans="1:28" s="114" customFormat="1" ht="13" x14ac:dyDescent="0.3">
      <c r="A179" s="112"/>
      <c r="B179" s="113"/>
      <c r="C179" s="13" t="s">
        <v>308</v>
      </c>
      <c r="D179" s="78">
        <f>'2022'!B34</f>
        <v>81</v>
      </c>
      <c r="E179" s="78">
        <f>'2022'!C34</f>
        <v>58</v>
      </c>
      <c r="F179" s="78">
        <f>'2022'!D34</f>
        <v>23</v>
      </c>
      <c r="G179" s="78">
        <f>'2022'!E34</f>
        <v>9</v>
      </c>
      <c r="H179" s="78">
        <f>'2022'!F34</f>
        <v>29</v>
      </c>
      <c r="I179" s="78">
        <f>'2022'!G34</f>
        <v>6</v>
      </c>
      <c r="J179" s="65">
        <f>'2022'!H34</f>
        <v>606</v>
      </c>
      <c r="K179" s="78">
        <f>'2022'!I34</f>
        <v>521</v>
      </c>
      <c r="L179" s="78">
        <f>'2022'!J34</f>
        <v>282</v>
      </c>
      <c r="M179" s="78">
        <f>'2022'!K34</f>
        <v>185</v>
      </c>
      <c r="N179" s="78">
        <f>'2022'!L34</f>
        <v>237</v>
      </c>
      <c r="O179" s="78">
        <f>'2022'!M34</f>
        <v>680</v>
      </c>
      <c r="P179" s="78">
        <f>'2022'!N34</f>
        <v>44</v>
      </c>
      <c r="Q179" s="78">
        <f>'2022'!O34</f>
        <v>2647</v>
      </c>
      <c r="R179" s="78">
        <f>'2022'!P34</f>
        <v>2341</v>
      </c>
      <c r="S179" s="39">
        <f>'2022'!Q34</f>
        <v>2.7330000000000001</v>
      </c>
      <c r="T179" s="39">
        <f>'2022'!R34</f>
        <v>1.2509999999999999</v>
      </c>
      <c r="U179" s="74">
        <f>'2022'!S34</f>
        <v>0.223</v>
      </c>
      <c r="V179" s="39">
        <f>'2022'!T34</f>
        <v>7.7376237623762378</v>
      </c>
      <c r="W179" s="39">
        <f>'2022'!U34</f>
        <v>3.5198019801980198</v>
      </c>
      <c r="X179" s="39">
        <f>'2022'!V34</f>
        <v>10.099009900990099</v>
      </c>
      <c r="Y179" s="39">
        <f>'2022'!W34</f>
        <v>2.869198312236287</v>
      </c>
      <c r="AA179" s="113"/>
      <c r="AB179" s="113"/>
    </row>
    <row r="180" spans="1:28" s="114" customFormat="1" ht="13" x14ac:dyDescent="0.3">
      <c r="A180" s="112"/>
      <c r="B180" s="113"/>
      <c r="C180" s="13" t="s">
        <v>155</v>
      </c>
      <c r="D180" s="78">
        <f>'2021'!B36</f>
        <v>81</v>
      </c>
      <c r="E180" s="78">
        <f>'2021'!C36</f>
        <v>56</v>
      </c>
      <c r="F180" s="78">
        <f>'2021'!D36</f>
        <v>24</v>
      </c>
      <c r="G180" s="78">
        <f>'2021'!E36</f>
        <v>9</v>
      </c>
      <c r="H180" s="78">
        <f>'2021'!F36</f>
        <v>29</v>
      </c>
      <c r="I180" s="78">
        <f>'2021'!G36</f>
        <v>5</v>
      </c>
      <c r="J180" s="65">
        <f>'2021'!H36</f>
        <v>610.66666666666663</v>
      </c>
      <c r="K180" s="78">
        <f>'2021'!I36</f>
        <v>677</v>
      </c>
      <c r="L180" s="78">
        <f>'2021'!J36</f>
        <v>389</v>
      </c>
      <c r="M180" s="78">
        <f>'2021'!K36</f>
        <v>284</v>
      </c>
      <c r="N180" s="78">
        <f>'2021'!L36</f>
        <v>250</v>
      </c>
      <c r="O180" s="78">
        <f>'2021'!M36</f>
        <v>521</v>
      </c>
      <c r="P180" s="78">
        <f>'2021'!N36</f>
        <v>61</v>
      </c>
      <c r="Q180" s="78">
        <f>'2021'!O36</f>
        <v>2834</v>
      </c>
      <c r="R180" s="78">
        <f>'2021'!P36</f>
        <v>2498</v>
      </c>
      <c r="S180" s="39">
        <f>'2021'!Q36</f>
        <v>4.2</v>
      </c>
      <c r="T180" s="39">
        <f>'2021'!R36</f>
        <v>1.518</v>
      </c>
      <c r="U180" s="74">
        <f>'2021'!S36</f>
        <v>0.27100000000000002</v>
      </c>
      <c r="V180" s="39">
        <f>'2021'!T36</f>
        <v>9.9776200873362466</v>
      </c>
      <c r="W180" s="39">
        <f>'2021'!U36</f>
        <v>3.6844978165938866</v>
      </c>
      <c r="X180" s="39">
        <f>'2021'!V36</f>
        <v>7.6784934497816604</v>
      </c>
      <c r="Y180" s="39">
        <f>'2021'!W36</f>
        <v>2.0840000000000001</v>
      </c>
      <c r="AA180" s="113"/>
      <c r="AB180" s="113"/>
    </row>
    <row r="181" spans="1:28" s="114" customFormat="1" ht="13" x14ac:dyDescent="0.3">
      <c r="A181" s="112"/>
      <c r="B181" s="113"/>
      <c r="C181" s="13" t="s">
        <v>89</v>
      </c>
      <c r="D181" s="78">
        <f>'2020'!B29</f>
        <v>61</v>
      </c>
      <c r="E181" s="78">
        <f>'2020'!C29</f>
        <v>38</v>
      </c>
      <c r="F181" s="78">
        <f>'2020'!D29</f>
        <v>23</v>
      </c>
      <c r="G181" s="78">
        <f>'2020'!E29</f>
        <v>5</v>
      </c>
      <c r="H181" s="78">
        <f>'2020'!F29</f>
        <v>21</v>
      </c>
      <c r="I181" s="78">
        <f>'2020'!G29</f>
        <v>5</v>
      </c>
      <c r="J181" s="65">
        <f>'2020'!H29</f>
        <v>468</v>
      </c>
      <c r="K181" s="78">
        <f>'2020'!I29</f>
        <v>452</v>
      </c>
      <c r="L181" s="78">
        <f>'2020'!J29</f>
        <v>249</v>
      </c>
      <c r="M181" s="78">
        <f>'2020'!K29</f>
        <v>181</v>
      </c>
      <c r="N181" s="78">
        <f>'2020'!L29</f>
        <v>184</v>
      </c>
      <c r="O181" s="78">
        <f>'2020'!M29</f>
        <v>476</v>
      </c>
      <c r="P181" s="78">
        <f>'2020'!N29</f>
        <v>50</v>
      </c>
      <c r="Q181" s="78">
        <f>'2020'!O29</f>
        <v>2086</v>
      </c>
      <c r="R181" s="78">
        <f>'2020'!P29</f>
        <v>1836</v>
      </c>
      <c r="S181" s="39">
        <f>'2020'!Q29</f>
        <v>3.43</v>
      </c>
      <c r="T181" s="39">
        <f>'2020'!R29</f>
        <v>1.3620000000000001</v>
      </c>
      <c r="U181" s="74">
        <f>'2020'!S29</f>
        <v>0.248</v>
      </c>
      <c r="V181" s="39">
        <f>'2020'!T29</f>
        <v>8.69</v>
      </c>
      <c r="W181" s="39">
        <f>'2020'!U29</f>
        <v>3.54</v>
      </c>
      <c r="X181" s="39">
        <f>'2020'!V29</f>
        <v>9.15</v>
      </c>
      <c r="Y181" s="39">
        <f>'2020'!W29</f>
        <v>2.59</v>
      </c>
      <c r="AA181" s="113"/>
      <c r="AB181" s="113"/>
    </row>
    <row r="182" spans="1:28" s="114" customFormat="1" ht="13" x14ac:dyDescent="0.3">
      <c r="A182" s="112"/>
      <c r="B182" s="113"/>
      <c r="C182" s="13" t="s">
        <v>71</v>
      </c>
      <c r="D182" s="78">
        <f>'2019'!B26</f>
        <v>52</v>
      </c>
      <c r="E182" s="78">
        <f>'2019'!C26</f>
        <v>34</v>
      </c>
      <c r="F182" s="78">
        <f>'2019'!D26</f>
        <v>18</v>
      </c>
      <c r="G182" s="78">
        <f>'2019'!E26</f>
        <v>11</v>
      </c>
      <c r="H182" s="78">
        <f>'2019'!F26</f>
        <v>10</v>
      </c>
      <c r="I182" s="78">
        <f>'2019'!G26</f>
        <v>0</v>
      </c>
      <c r="J182" s="65">
        <f>'2019'!H26</f>
        <v>398.66666666666669</v>
      </c>
      <c r="K182" s="78">
        <f>'2019'!I26</f>
        <v>399</v>
      </c>
      <c r="L182" s="78">
        <f>'2019'!J26</f>
        <v>260</v>
      </c>
      <c r="M182" s="78">
        <f>'2019'!K26</f>
        <v>204</v>
      </c>
      <c r="N182" s="78">
        <f>'2019'!L26</f>
        <v>197</v>
      </c>
      <c r="O182" s="78">
        <f>'2019'!M26</f>
        <v>389</v>
      </c>
      <c r="P182" s="78">
        <f>'2019'!N26</f>
        <v>65</v>
      </c>
      <c r="Q182" s="78">
        <f>'2019'!O26</f>
        <v>1884</v>
      </c>
      <c r="R182" s="78">
        <f>'2019'!P26</f>
        <v>1577</v>
      </c>
      <c r="S182" s="39">
        <f>'2019'!Q26</f>
        <v>4.6100000000000003</v>
      </c>
      <c r="T182" s="39">
        <f>'2019'!R26</f>
        <v>1.49</v>
      </c>
      <c r="U182" s="74">
        <f>'2019'!S26</f>
        <v>0.253</v>
      </c>
      <c r="V182" s="31">
        <f>'2019'!T26</f>
        <v>9.01</v>
      </c>
      <c r="W182" s="31">
        <f>'2019'!U26</f>
        <v>5.86</v>
      </c>
      <c r="X182" s="31">
        <f>'2019'!V26</f>
        <v>7.06</v>
      </c>
      <c r="Y182" s="31">
        <f>'2019'!W26</f>
        <v>1.97</v>
      </c>
      <c r="AA182" s="113"/>
      <c r="AB182" s="113"/>
    </row>
    <row r="183" spans="1:28" s="114" customFormat="1" ht="13" x14ac:dyDescent="0.3">
      <c r="A183" s="112"/>
      <c r="B183" s="113"/>
      <c r="C183" s="13" t="s">
        <v>69</v>
      </c>
      <c r="D183" s="78">
        <f>'2018'!B26</f>
        <v>48</v>
      </c>
      <c r="E183" s="78">
        <f>'2018'!C26</f>
        <v>27</v>
      </c>
      <c r="F183" s="78">
        <f>'2018'!D26</f>
        <v>21</v>
      </c>
      <c r="G183" s="78">
        <f>'2018'!E26</f>
        <v>7</v>
      </c>
      <c r="H183" s="78">
        <f>'2018'!F26</f>
        <v>10</v>
      </c>
      <c r="I183" s="78">
        <f>'2018'!G26</f>
        <v>2</v>
      </c>
      <c r="J183" s="65">
        <f>'2018'!H26</f>
        <v>374</v>
      </c>
      <c r="K183" s="78">
        <f>'2018'!I26</f>
        <v>400</v>
      </c>
      <c r="L183" s="78">
        <f>'2018'!J26</f>
        <v>281</v>
      </c>
      <c r="M183" s="78">
        <f>'2018'!K26</f>
        <v>219</v>
      </c>
      <c r="N183" s="78">
        <f>'2018'!L26</f>
        <v>216</v>
      </c>
      <c r="O183" s="78">
        <f>'2018'!M26</f>
        <v>373</v>
      </c>
      <c r="P183" s="78">
        <f>'2018'!N26</f>
        <v>30</v>
      </c>
      <c r="Q183" s="78">
        <f>'2018'!O26</f>
        <v>1785</v>
      </c>
      <c r="R183" s="78">
        <f>'2018'!P26</f>
        <v>1516</v>
      </c>
      <c r="S183" s="39">
        <f>'2018'!Q26</f>
        <v>5.27</v>
      </c>
      <c r="T183" s="39">
        <f>'2018'!R26</f>
        <v>1.65</v>
      </c>
      <c r="U183" s="74">
        <f>'2018'!S26</f>
        <v>0.26400000000000001</v>
      </c>
      <c r="V183" s="31">
        <f>'2018'!T26</f>
        <v>9.6300000000000008</v>
      </c>
      <c r="W183" s="31">
        <f>'2018'!U26</f>
        <v>5.2</v>
      </c>
      <c r="X183" s="31">
        <f>'2018'!V26</f>
        <v>8.98</v>
      </c>
      <c r="Y183" s="31">
        <f>'2018'!W26</f>
        <v>1.73</v>
      </c>
      <c r="AA183" s="113"/>
      <c r="AB183" s="113"/>
    </row>
    <row r="184" spans="1:28" ht="13" x14ac:dyDescent="0.3">
      <c r="C184" s="13" t="s">
        <v>64</v>
      </c>
      <c r="D184" s="78">
        <f>'2017'!B20</f>
        <v>50</v>
      </c>
      <c r="E184" s="78">
        <f>'2017'!C20</f>
        <v>31</v>
      </c>
      <c r="F184" s="78">
        <f>'2017'!D20</f>
        <v>19</v>
      </c>
      <c r="G184" s="78">
        <f>'2017'!E20</f>
        <v>8</v>
      </c>
      <c r="H184" s="78">
        <f>'2017'!F20</f>
        <v>12</v>
      </c>
      <c r="I184" s="78">
        <f>'2017'!G20</f>
        <v>7</v>
      </c>
      <c r="J184" s="65">
        <f>'2017'!H20</f>
        <v>393.33333333333331</v>
      </c>
      <c r="K184" s="78">
        <f>'2017'!I20</f>
        <v>386</v>
      </c>
      <c r="L184" s="78">
        <f>'2017'!J20</f>
        <v>244</v>
      </c>
      <c r="M184" s="78">
        <f>'2017'!K20</f>
        <v>164</v>
      </c>
      <c r="N184" s="78">
        <f>'2017'!L20</f>
        <v>214</v>
      </c>
      <c r="O184" s="78">
        <f>'2017'!M20</f>
        <v>365</v>
      </c>
      <c r="P184" s="78">
        <f>'2017'!N20</f>
        <v>53</v>
      </c>
      <c r="Q184" s="78">
        <f>'2017'!O20</f>
        <v>1829</v>
      </c>
      <c r="R184" s="78">
        <f>'2017'!P20</f>
        <v>1534</v>
      </c>
      <c r="S184" s="11">
        <f>'2017'!Q20</f>
        <v>3.75</v>
      </c>
      <c r="T184" s="11">
        <f>'2017'!R20</f>
        <v>1.53</v>
      </c>
      <c r="U184" s="11">
        <f>'2017'!S20</f>
        <v>0.252</v>
      </c>
      <c r="V184" s="31">
        <f>'2017'!T20</f>
        <v>8.83</v>
      </c>
      <c r="W184" s="31">
        <f>'2017'!U20</f>
        <v>4.9000000000000004</v>
      </c>
      <c r="X184" s="31">
        <f>'2017'!V20</f>
        <v>8.35</v>
      </c>
      <c r="Y184" s="31">
        <f>'2017'!W20</f>
        <v>1.71</v>
      </c>
    </row>
    <row r="185" spans="1:28" ht="13" x14ac:dyDescent="0.3">
      <c r="C185" s="13" t="s">
        <v>60</v>
      </c>
      <c r="D185" s="78">
        <f>'2016'!B24</f>
        <v>39</v>
      </c>
      <c r="E185" s="78">
        <f>'2016'!C24</f>
        <v>24</v>
      </c>
      <c r="F185" s="78">
        <f>'2016'!D24</f>
        <v>15</v>
      </c>
      <c r="G185" s="78">
        <f>'2016'!E24</f>
        <v>4</v>
      </c>
      <c r="H185" s="78">
        <f>'2016'!F24</f>
        <v>5</v>
      </c>
      <c r="I185" s="78">
        <f>'2016'!G24</f>
        <v>1</v>
      </c>
      <c r="J185" s="65">
        <f>'2016'!H24</f>
        <v>310.33333333333331</v>
      </c>
      <c r="K185" s="78">
        <f>'2016'!I24</f>
        <v>357</v>
      </c>
      <c r="L185" s="78">
        <f>'2016'!J24</f>
        <v>226</v>
      </c>
      <c r="M185" s="78">
        <f>'2016'!K24</f>
        <v>156</v>
      </c>
      <c r="N185" s="78">
        <f>'2016'!L24</f>
        <v>132</v>
      </c>
      <c r="O185" s="78">
        <f>'2016'!M24</f>
        <v>275</v>
      </c>
      <c r="P185" s="78">
        <f>'2016'!N24</f>
        <v>28</v>
      </c>
      <c r="Q185" s="78">
        <f>'2016'!O24</f>
        <v>1470</v>
      </c>
      <c r="R185" s="78">
        <f>'2016'!P24</f>
        <v>1278</v>
      </c>
      <c r="S185" s="11">
        <f>'2016'!Q24</f>
        <v>4.5199999999999996</v>
      </c>
      <c r="T185" s="11">
        <f>'2016'!R24</f>
        <v>1.58</v>
      </c>
      <c r="U185" s="11">
        <f>'2016'!S24</f>
        <v>0.27900000000000003</v>
      </c>
      <c r="V185" s="31">
        <f>'2016'!T24</f>
        <v>10.35</v>
      </c>
      <c r="W185" s="31">
        <f>'2016'!U24</f>
        <v>3.83</v>
      </c>
      <c r="X185" s="31">
        <f>'2016'!V24</f>
        <v>7.98</v>
      </c>
      <c r="Y185" s="31">
        <f>'2016'!W24</f>
        <v>2.08</v>
      </c>
    </row>
    <row r="186" spans="1:28" ht="13" x14ac:dyDescent="0.3">
      <c r="C186" s="13" t="s">
        <v>49</v>
      </c>
      <c r="D186" s="78">
        <f>'2015'!B35</f>
        <v>45</v>
      </c>
      <c r="E186" s="78">
        <f>'2015'!C35</f>
        <v>20</v>
      </c>
      <c r="F186" s="78">
        <f>'2015'!D35</f>
        <v>25</v>
      </c>
      <c r="G186" s="78">
        <f>'2015'!E35</f>
        <v>3</v>
      </c>
      <c r="H186" s="78">
        <f>'2015'!F35</f>
        <v>13</v>
      </c>
      <c r="I186" s="78">
        <f>'2015'!G35</f>
        <v>0</v>
      </c>
      <c r="J186" s="65">
        <f>'2015'!H35</f>
        <v>346</v>
      </c>
      <c r="K186" s="78">
        <f>'2015'!I35</f>
        <v>418</v>
      </c>
      <c r="L186" s="78">
        <f>'2015'!J35</f>
        <v>295</v>
      </c>
      <c r="M186" s="78">
        <f>'2015'!K35</f>
        <v>216</v>
      </c>
      <c r="N186" s="78">
        <f>'2015'!L35</f>
        <v>201</v>
      </c>
      <c r="O186" s="78">
        <f>'2015'!M35</f>
        <v>266</v>
      </c>
      <c r="P186" s="78">
        <f>'2015'!N35</f>
        <v>43</v>
      </c>
      <c r="Q186" s="78">
        <f>'2015'!O35</f>
        <v>1725</v>
      </c>
      <c r="R186" s="78">
        <f>'2015'!P35</f>
        <v>1447</v>
      </c>
      <c r="S186" s="11">
        <f>'2015'!Q35</f>
        <v>5.62</v>
      </c>
      <c r="T186" s="31">
        <f>'2015'!R35</f>
        <v>1.79</v>
      </c>
      <c r="U186" s="33">
        <f>'2015'!S35</f>
        <v>0.28899999999999998</v>
      </c>
      <c r="V186" s="31">
        <f>'2015'!T35</f>
        <v>10.87</v>
      </c>
      <c r="W186" s="31">
        <f>'2015'!U35</f>
        <v>5.23</v>
      </c>
      <c r="X186" s="31">
        <f>'2015'!V35</f>
        <v>6.92</v>
      </c>
      <c r="Y186" s="31">
        <f>'2015'!W35</f>
        <v>1.32</v>
      </c>
    </row>
    <row r="187" spans="1:28" ht="13" x14ac:dyDescent="0.3">
      <c r="C187" s="13" t="s">
        <v>28</v>
      </c>
      <c r="D187" s="79">
        <f>'2014'!B20</f>
        <v>45</v>
      </c>
      <c r="E187" s="79">
        <f>'2014'!C20</f>
        <v>30</v>
      </c>
      <c r="F187" s="79">
        <f>'2014'!D20</f>
        <v>15</v>
      </c>
      <c r="G187" s="79">
        <f>'2014'!E20</f>
        <v>7</v>
      </c>
      <c r="H187" s="79">
        <f>'2014'!F20</f>
        <v>19</v>
      </c>
      <c r="I187" s="79">
        <f>'2014'!G20</f>
        <v>3</v>
      </c>
      <c r="J187" s="88">
        <f>'2014'!H20</f>
        <v>368</v>
      </c>
      <c r="K187" s="79">
        <f>'2014'!I20</f>
        <v>360</v>
      </c>
      <c r="L187" s="79">
        <f>'2014'!J20</f>
        <v>190</v>
      </c>
      <c r="M187" s="79">
        <f>'2014'!K20</f>
        <v>126</v>
      </c>
      <c r="N187" s="79">
        <f>'2014'!L20</f>
        <v>96</v>
      </c>
      <c r="O187" s="79">
        <f>'2014'!M20</f>
        <v>277</v>
      </c>
      <c r="P187" s="79">
        <f>'2014'!N20</f>
        <v>46</v>
      </c>
      <c r="Q187" s="79">
        <f>'2014'!O20</f>
        <v>1616</v>
      </c>
      <c r="R187" s="79">
        <f>'2014'!P20</f>
        <v>1446</v>
      </c>
      <c r="S187" s="93">
        <f>'2014'!Q20</f>
        <v>3.08</v>
      </c>
      <c r="T187" s="93">
        <f>'2014'!R20</f>
        <v>1.24</v>
      </c>
      <c r="U187" s="47">
        <f>'2014'!S20</f>
        <v>0.249</v>
      </c>
      <c r="V187" s="93">
        <f>'2014'!T20</f>
        <v>8.8000000000000007</v>
      </c>
      <c r="W187" s="93">
        <f>'2014'!U20</f>
        <v>2.35</v>
      </c>
      <c r="X187" s="93">
        <f>'2014'!V20</f>
        <v>6.77</v>
      </c>
      <c r="Y187" s="93">
        <f>'2014'!W20</f>
        <v>2.89</v>
      </c>
    </row>
    <row r="188" spans="1:28" ht="13" x14ac:dyDescent="0.3">
      <c r="C188" s="13" t="s">
        <v>29</v>
      </c>
      <c r="D188" s="79">
        <f>'2013'!B20</f>
        <v>51</v>
      </c>
      <c r="E188" s="79">
        <f>'2013'!C20</f>
        <v>39</v>
      </c>
      <c r="F188" s="79">
        <f>'2013'!D20</f>
        <v>12</v>
      </c>
      <c r="G188" s="79">
        <f>'2013'!E20</f>
        <v>9</v>
      </c>
      <c r="H188" s="79">
        <f>'2013'!F20</f>
        <v>19</v>
      </c>
      <c r="I188" s="79">
        <f>'2013'!G20</f>
        <v>5</v>
      </c>
      <c r="J188" s="88">
        <f>'2013'!H20</f>
        <v>410.66666666666669</v>
      </c>
      <c r="K188" s="79">
        <f>'2013'!I20</f>
        <v>354</v>
      </c>
      <c r="L188" s="79">
        <f>'2013'!J20</f>
        <v>153</v>
      </c>
      <c r="M188" s="79">
        <f>'2013'!K20</f>
        <v>109</v>
      </c>
      <c r="N188" s="79">
        <f>'2013'!L20</f>
        <v>142</v>
      </c>
      <c r="O188" s="79">
        <f>'2013'!M20</f>
        <v>314</v>
      </c>
      <c r="P188" s="79">
        <f>'2013'!N20</f>
        <v>36</v>
      </c>
      <c r="Q188" s="79">
        <f>'2013'!O20</f>
        <v>1768</v>
      </c>
      <c r="R188" s="79">
        <f>'2013'!P20</f>
        <v>1552</v>
      </c>
      <c r="S188" s="93">
        <f>'2013'!Q20</f>
        <v>2.39</v>
      </c>
      <c r="T188" s="93">
        <f>'2013'!R20</f>
        <v>1.21</v>
      </c>
      <c r="U188" s="47">
        <f>'2013'!S20</f>
        <v>0.22800000000000001</v>
      </c>
      <c r="V188" s="93">
        <f>'2013'!T20</f>
        <v>7.76</v>
      </c>
      <c r="W188" s="93">
        <f>'2013'!U20</f>
        <v>3.11</v>
      </c>
      <c r="X188" s="93">
        <f>'2013'!V20</f>
        <v>6.88</v>
      </c>
      <c r="Y188" s="93">
        <f>'2013'!W20</f>
        <v>2.21</v>
      </c>
    </row>
    <row r="189" spans="1:28" ht="13" x14ac:dyDescent="0.3">
      <c r="C189" s="13" t="s">
        <v>30</v>
      </c>
      <c r="D189" s="79">
        <f>'2012'!B19</f>
        <v>49</v>
      </c>
      <c r="E189" s="79">
        <f>'2012'!C19</f>
        <v>41</v>
      </c>
      <c r="F189" s="79">
        <f>'2012'!D19</f>
        <v>8</v>
      </c>
      <c r="G189" s="79">
        <f>'2012'!E19</f>
        <v>7</v>
      </c>
      <c r="H189" s="79">
        <f>'2012'!F19</f>
        <v>18</v>
      </c>
      <c r="I189" s="79">
        <f>'2012'!G19</f>
        <v>5</v>
      </c>
      <c r="J189" s="88">
        <f>'2012'!H19</f>
        <v>403.33333333333331</v>
      </c>
      <c r="K189" s="79">
        <f>'2012'!I19</f>
        <v>332</v>
      </c>
      <c r="L189" s="79">
        <f>'2012'!J19</f>
        <v>153</v>
      </c>
      <c r="M189" s="79">
        <f>'2012'!K19</f>
        <v>122</v>
      </c>
      <c r="N189" s="79">
        <f>'2012'!L19</f>
        <v>131</v>
      </c>
      <c r="O189" s="79">
        <f>'2012'!M19</f>
        <v>344</v>
      </c>
      <c r="P189" s="79">
        <f>'2012'!N19</f>
        <v>39</v>
      </c>
      <c r="Q189" s="79">
        <f>'2012'!O19</f>
        <v>1715</v>
      </c>
      <c r="R189" s="79">
        <f>'2012'!P19</f>
        <v>1512</v>
      </c>
      <c r="S189" s="93">
        <f>'2012'!Q19</f>
        <v>2.72</v>
      </c>
      <c r="T189" s="93">
        <f>'2012'!R19</f>
        <v>1.1499999999999999</v>
      </c>
      <c r="U189" s="47">
        <f>'2012'!S19</f>
        <v>0.22</v>
      </c>
      <c r="V189" s="93">
        <f>'2012'!T19</f>
        <v>7.41</v>
      </c>
      <c r="W189" s="93">
        <f>'2012'!U19</f>
        <v>2.92</v>
      </c>
      <c r="X189" s="93">
        <f>'2012'!V19</f>
        <v>7.68</v>
      </c>
      <c r="Y189" s="93">
        <f>'2012'!W19</f>
        <v>2.63</v>
      </c>
    </row>
    <row r="190" spans="1:28" ht="13" x14ac:dyDescent="0.3">
      <c r="C190" s="13" t="s">
        <v>31</v>
      </c>
      <c r="D190" s="79">
        <f>'2011'!B29</f>
        <v>45</v>
      </c>
      <c r="E190" s="79">
        <f>'2011'!C29</f>
        <v>30</v>
      </c>
      <c r="F190" s="79">
        <f>'2011'!D29</f>
        <v>15</v>
      </c>
      <c r="G190" s="79">
        <f>'2011'!E29</f>
        <v>4</v>
      </c>
      <c r="H190" s="79">
        <f>'2011'!F29</f>
        <v>16</v>
      </c>
      <c r="I190" s="79">
        <f>'2011'!G29</f>
        <v>2</v>
      </c>
      <c r="J190" s="88">
        <f>'2011'!H29</f>
        <v>380.66666666666669</v>
      </c>
      <c r="K190" s="79">
        <f>'2011'!I29</f>
        <v>355</v>
      </c>
      <c r="L190" s="79">
        <f>'2011'!J29</f>
        <v>211</v>
      </c>
      <c r="M190" s="79">
        <f>'2011'!K29</f>
        <v>129</v>
      </c>
      <c r="N190" s="79">
        <f>'2011'!L29</f>
        <v>142</v>
      </c>
      <c r="O190" s="79">
        <f>'2011'!M29</f>
        <v>285</v>
      </c>
      <c r="P190" s="79">
        <f>'2011'!N29</f>
        <v>32</v>
      </c>
      <c r="Q190" s="79">
        <f>'2011'!O29</f>
        <v>1691</v>
      </c>
      <c r="R190" s="79">
        <f>'2011'!P29</f>
        <v>1478</v>
      </c>
      <c r="S190" s="93">
        <f>'2011'!Q29</f>
        <v>3.05</v>
      </c>
      <c r="T190" s="93">
        <f>'2011'!R29</f>
        <v>1.31</v>
      </c>
      <c r="U190" s="47">
        <f>'2011'!S29</f>
        <v>0.24</v>
      </c>
      <c r="V190" s="93">
        <f>'2011'!T29</f>
        <v>8.39</v>
      </c>
      <c r="W190" s="93">
        <f>'2011'!U29</f>
        <v>3.36</v>
      </c>
      <c r="X190" s="93">
        <f>'2011'!V29</f>
        <v>6.74</v>
      </c>
      <c r="Y190" s="93">
        <f>'2011'!W29</f>
        <v>2.0099999999999998</v>
      </c>
    </row>
    <row r="191" spans="1:28" ht="13" x14ac:dyDescent="0.3">
      <c r="C191" s="13" t="s">
        <v>32</v>
      </c>
      <c r="D191" s="79">
        <f>'2010'!B30</f>
        <v>45</v>
      </c>
      <c r="E191" s="79">
        <f>'2010'!C30</f>
        <v>23</v>
      </c>
      <c r="F191" s="79">
        <f>'2010'!D30</f>
        <v>22</v>
      </c>
      <c r="G191" s="79">
        <f>'2010'!E30</f>
        <v>5</v>
      </c>
      <c r="H191" s="79">
        <f>'2010'!F30</f>
        <v>16</v>
      </c>
      <c r="I191" s="79">
        <f>'2010'!G30</f>
        <v>3</v>
      </c>
      <c r="J191" s="88">
        <f>'2010'!H30</f>
        <v>371.66666666666669</v>
      </c>
      <c r="K191" s="79">
        <f>'2010'!I30</f>
        <v>366</v>
      </c>
      <c r="L191" s="79">
        <f>'2010'!J30</f>
        <v>219</v>
      </c>
      <c r="M191" s="79">
        <f>'2010'!K30</f>
        <v>131</v>
      </c>
      <c r="N191" s="79">
        <f>'2010'!L30</f>
        <v>203</v>
      </c>
      <c r="O191" s="79">
        <f>'2010'!M30</f>
        <v>304</v>
      </c>
      <c r="P191" s="79">
        <f>'2010'!N30</f>
        <v>25</v>
      </c>
      <c r="Q191" s="79">
        <f>'2010'!O30</f>
        <v>1725</v>
      </c>
      <c r="R191" s="79">
        <f>'2010'!P30</f>
        <v>1469</v>
      </c>
      <c r="S191" s="93">
        <f>'2010'!Q30</f>
        <v>3.17</v>
      </c>
      <c r="T191" s="93">
        <f>'2010'!R30</f>
        <v>1.53</v>
      </c>
      <c r="U191" s="47">
        <f>'2010'!S30</f>
        <v>0.249</v>
      </c>
      <c r="V191" s="93">
        <f>'2010'!T30</f>
        <v>8.86</v>
      </c>
      <c r="W191" s="93">
        <f>'2010'!U30</f>
        <v>4.92</v>
      </c>
      <c r="X191" s="93">
        <f>'2010'!V30</f>
        <v>7.36</v>
      </c>
      <c r="Y191" s="93">
        <f>'2010'!W30</f>
        <v>1.5</v>
      </c>
    </row>
    <row r="192" spans="1:28" ht="13" x14ac:dyDescent="0.3">
      <c r="C192" s="13" t="s">
        <v>33</v>
      </c>
      <c r="D192" s="79">
        <f>'2009'!B15</f>
        <v>43</v>
      </c>
      <c r="E192" s="79">
        <f>'2009'!C15</f>
        <v>31</v>
      </c>
      <c r="F192" s="79">
        <f>'2009'!D15</f>
        <v>12</v>
      </c>
      <c r="G192" s="79">
        <f>'2009'!E15</f>
        <v>3</v>
      </c>
      <c r="H192" s="79">
        <f>'2009'!F15</f>
        <v>7</v>
      </c>
      <c r="I192" s="79">
        <f>'2009'!G15</f>
        <v>2</v>
      </c>
      <c r="J192" s="88">
        <f>'2009'!H15</f>
        <v>371</v>
      </c>
      <c r="K192" s="79">
        <f>'2009'!I15</f>
        <v>320</v>
      </c>
      <c r="L192" s="79">
        <f>'2009'!J15</f>
        <v>162</v>
      </c>
      <c r="M192" s="79">
        <f>'2009'!K15</f>
        <v>121</v>
      </c>
      <c r="N192" s="79">
        <f>'2009'!L15</f>
        <v>143</v>
      </c>
      <c r="O192" s="79">
        <f>'2009'!M15</f>
        <v>324</v>
      </c>
      <c r="P192" s="79">
        <f>'2009'!N15</f>
        <v>24</v>
      </c>
      <c r="Q192" s="79">
        <f>'2009'!O15</f>
        <v>1609</v>
      </c>
      <c r="R192" s="79">
        <f>'2009'!P15</f>
        <v>1420</v>
      </c>
      <c r="S192" s="7">
        <f>'2009'!Q15</f>
        <v>2.94</v>
      </c>
      <c r="T192" s="93">
        <f>'2009'!R15</f>
        <v>1.25</v>
      </c>
      <c r="U192" s="47">
        <f>'2009'!S15</f>
        <v>0.22500000000000001</v>
      </c>
      <c r="V192" s="93">
        <f>'2009'!T15</f>
        <v>7.76</v>
      </c>
      <c r="W192" s="93">
        <f>'2009'!U15</f>
        <v>3.47</v>
      </c>
      <c r="X192" s="93">
        <f>'2009'!V15</f>
        <v>7.86</v>
      </c>
      <c r="Y192" s="93">
        <f>'2009'!W15</f>
        <v>2.27</v>
      </c>
    </row>
    <row r="193" spans="1:28" ht="13" x14ac:dyDescent="0.3">
      <c r="C193" s="13" t="s">
        <v>34</v>
      </c>
      <c r="D193" s="79">
        <f>'2008'!B20</f>
        <v>46</v>
      </c>
      <c r="E193" s="79">
        <v>34</v>
      </c>
      <c r="F193" s="79">
        <f>'2008'!D20</f>
        <v>12</v>
      </c>
      <c r="G193" s="79">
        <f>'2008'!E20</f>
        <v>7</v>
      </c>
      <c r="H193" s="79">
        <f>'2008'!F20</f>
        <v>16</v>
      </c>
      <c r="I193" s="79">
        <f>'2008'!G20</f>
        <v>6</v>
      </c>
      <c r="J193" s="88">
        <f>'2008'!H20</f>
        <v>374.66666666666669</v>
      </c>
      <c r="K193" s="79">
        <f>'2008'!I20</f>
        <v>342</v>
      </c>
      <c r="L193" s="79">
        <f>'2008'!J20</f>
        <v>137</v>
      </c>
      <c r="M193" s="79">
        <f>'2008'!K20</f>
        <v>101</v>
      </c>
      <c r="N193" s="79">
        <f>'2008'!L20</f>
        <v>109</v>
      </c>
      <c r="O193" s="79">
        <f>'2008'!M20</f>
        <v>290</v>
      </c>
      <c r="P193" s="79">
        <f>'2008'!N20</f>
        <v>11</v>
      </c>
      <c r="Q193" s="79">
        <f>'2008'!O20</f>
        <v>1591</v>
      </c>
      <c r="R193" s="79">
        <f>'2008'!P20</f>
        <v>1448</v>
      </c>
      <c r="S193" s="7">
        <f>'2008'!Q20</f>
        <v>2.4300000000000002</v>
      </c>
      <c r="T193" s="93">
        <f>'2008'!R20</f>
        <v>1.2</v>
      </c>
      <c r="U193" s="47">
        <f>'2008'!S20</f>
        <v>0.23599999999999999</v>
      </c>
      <c r="V193" s="93">
        <f>'2008'!T20</f>
        <v>8.2200000000000006</v>
      </c>
      <c r="W193" s="93">
        <f>'2008'!U20</f>
        <v>2.62</v>
      </c>
      <c r="X193" s="93">
        <f>'2008'!V20</f>
        <v>6.97</v>
      </c>
      <c r="Y193" s="93">
        <f>'2008'!W20</f>
        <v>2.66</v>
      </c>
    </row>
    <row r="194" spans="1:28" ht="13" x14ac:dyDescent="0.3">
      <c r="C194" s="13" t="s">
        <v>42</v>
      </c>
      <c r="D194" s="79">
        <f>'2007'!B19</f>
        <v>22</v>
      </c>
      <c r="E194" s="79">
        <f>'2007'!C19</f>
        <v>9</v>
      </c>
      <c r="F194" s="79">
        <f>'2007'!D19</f>
        <v>13</v>
      </c>
      <c r="G194" s="79">
        <f>'2007'!E19</f>
        <v>3</v>
      </c>
      <c r="H194" s="79">
        <f>'2007'!F19</f>
        <v>7</v>
      </c>
      <c r="I194" s="79">
        <f>'2007'!G19</f>
        <v>0</v>
      </c>
      <c r="J194" s="88">
        <f>'2007'!H19</f>
        <v>178.33333333333334</v>
      </c>
      <c r="K194" s="79">
        <f>'2007'!I19</f>
        <v>167</v>
      </c>
      <c r="L194" s="79">
        <f>'2007'!J19</f>
        <v>102</v>
      </c>
      <c r="M194" s="79">
        <f>'2007'!K19</f>
        <v>81</v>
      </c>
      <c r="N194" s="79">
        <f>'2007'!L19</f>
        <v>92</v>
      </c>
      <c r="O194" s="79">
        <f>'2007'!M19</f>
        <v>108</v>
      </c>
      <c r="P194" s="79">
        <f>'2007'!N19</f>
        <v>22</v>
      </c>
      <c r="Q194" s="79">
        <f>'2007'!O19</f>
        <v>804</v>
      </c>
      <c r="R194" s="79">
        <f>'2007'!P19</f>
        <v>669</v>
      </c>
      <c r="S194" s="7">
        <f>'2007'!Q19</f>
        <v>4.09</v>
      </c>
      <c r="T194" s="7">
        <f>'2007'!R19</f>
        <v>1.45</v>
      </c>
      <c r="U194" s="47">
        <f>'2007'!S19</f>
        <v>0.25</v>
      </c>
      <c r="V194" s="93">
        <f>'2007'!T19</f>
        <v>8.43</v>
      </c>
      <c r="W194" s="93">
        <f>'2007'!U19</f>
        <v>4.6399999999999997</v>
      </c>
      <c r="X194" s="93">
        <f>'2007'!V19</f>
        <v>5.45</v>
      </c>
      <c r="Y194" s="93">
        <f>'2007'!W19</f>
        <v>1.17</v>
      </c>
    </row>
    <row r="195" spans="1:28" ht="13" x14ac:dyDescent="0.3">
      <c r="C195" s="13" t="s">
        <v>74</v>
      </c>
      <c r="D195" s="79">
        <f>'2006'!B26</f>
        <v>37</v>
      </c>
      <c r="E195" s="79">
        <f>'2006'!C26</f>
        <v>18</v>
      </c>
      <c r="F195" s="79">
        <f>'2006'!D26</f>
        <v>19</v>
      </c>
      <c r="G195" s="79">
        <f>'2006'!E26</f>
        <v>2</v>
      </c>
      <c r="H195" s="79">
        <f>'2006'!F26</f>
        <v>15</v>
      </c>
      <c r="I195" s="79">
        <f>'2006'!G26</f>
        <v>0</v>
      </c>
      <c r="J195" s="88">
        <f>'2006'!H26</f>
        <v>321</v>
      </c>
      <c r="K195" s="79">
        <f>'2006'!I26</f>
        <v>315</v>
      </c>
      <c r="L195" s="79">
        <f>'2006'!J26</f>
        <v>182</v>
      </c>
      <c r="M195" s="79">
        <f>'2006'!K26</f>
        <v>119</v>
      </c>
      <c r="N195" s="79">
        <f>'2006'!L26</f>
        <v>137</v>
      </c>
      <c r="O195" s="79">
        <f>'2006'!M26</f>
        <v>243</v>
      </c>
      <c r="P195" s="79">
        <f>'2006'!N26</f>
        <v>25</v>
      </c>
      <c r="Q195" s="79">
        <f>'2006'!O26</f>
        <v>1459</v>
      </c>
      <c r="R195" s="79">
        <f>'2006'!P26</f>
        <v>1270</v>
      </c>
      <c r="S195" s="48">
        <f>'2006'!Q26</f>
        <v>3.34</v>
      </c>
      <c r="T195" s="48">
        <f>'2006'!R26</f>
        <v>1.41</v>
      </c>
      <c r="U195" s="115">
        <f>'2006'!S26</f>
        <v>0.248</v>
      </c>
      <c r="V195" s="93">
        <f>'2006'!T26</f>
        <v>8.83</v>
      </c>
      <c r="W195" s="93">
        <f>'2006'!U26</f>
        <v>3.84</v>
      </c>
      <c r="X195" s="93">
        <f>'2006'!V26</f>
        <v>6.81</v>
      </c>
      <c r="Y195" s="93">
        <f>'2006'!W26</f>
        <v>1.77</v>
      </c>
    </row>
    <row r="196" spans="1:28" ht="13" x14ac:dyDescent="0.3">
      <c r="C196" s="13" t="s">
        <v>85</v>
      </c>
      <c r="D196" s="79">
        <f>'2005'!B23</f>
        <v>36</v>
      </c>
      <c r="E196" s="79">
        <f>'2005'!C23</f>
        <v>21</v>
      </c>
      <c r="F196" s="79">
        <f>'2005'!D23</f>
        <v>15</v>
      </c>
      <c r="G196" s="79">
        <f>'2005'!E23</f>
        <v>2</v>
      </c>
      <c r="H196" s="79">
        <f>'2005'!F23</f>
        <v>15</v>
      </c>
      <c r="I196" s="79">
        <f>'2005'!G23</f>
        <v>4</v>
      </c>
      <c r="J196" s="88">
        <f>'2005'!H23</f>
        <v>307</v>
      </c>
      <c r="K196" s="79">
        <f>'2005'!I23</f>
        <v>266</v>
      </c>
      <c r="L196" s="79">
        <f>'2005'!J23</f>
        <v>164</v>
      </c>
      <c r="M196" s="79">
        <f>'2005'!K23</f>
        <v>135</v>
      </c>
      <c r="N196" s="79">
        <f>'2005'!L23</f>
        <v>158</v>
      </c>
      <c r="O196" s="79">
        <f>'2005'!M23</f>
        <v>264</v>
      </c>
      <c r="P196" s="79">
        <f>'2005'!N23</f>
        <v>15</v>
      </c>
      <c r="Q196" s="79">
        <f>'2005'!O23</f>
        <v>1382</v>
      </c>
      <c r="R196" s="79">
        <f>'2005'!P23</f>
        <v>1182</v>
      </c>
      <c r="S196" s="48">
        <f>'2005'!Q23</f>
        <v>3.96</v>
      </c>
      <c r="T196" s="48">
        <f>'2005'!R23</f>
        <v>1.38</v>
      </c>
      <c r="U196" s="115">
        <f>'2005'!S23</f>
        <v>0.22500000000000001</v>
      </c>
      <c r="V196" s="48">
        <f>'2005'!T23</f>
        <v>7.8</v>
      </c>
      <c r="W196" s="48">
        <f>'2005'!U23</f>
        <v>4.63</v>
      </c>
      <c r="X196" s="48">
        <f>'2005'!V23</f>
        <v>7.74</v>
      </c>
      <c r="Y196" s="48">
        <f>'2005'!W23</f>
        <v>1.67</v>
      </c>
    </row>
    <row r="197" spans="1:28" ht="13" x14ac:dyDescent="0.3">
      <c r="C197" s="13" t="s">
        <v>153</v>
      </c>
      <c r="D197" s="79">
        <f>'2004'!B21</f>
        <v>30</v>
      </c>
      <c r="E197" s="79">
        <f>'2004'!C21</f>
        <v>15</v>
      </c>
      <c r="F197" s="79">
        <f>'2004'!D21</f>
        <v>15</v>
      </c>
      <c r="G197" s="79">
        <f>'2004'!E21</f>
        <v>4</v>
      </c>
      <c r="H197" s="79">
        <f>'2004'!F21</f>
        <v>13</v>
      </c>
      <c r="I197" s="79">
        <f>'2004'!G21</f>
        <v>4</v>
      </c>
      <c r="J197" s="88">
        <f>'2004'!H21</f>
        <v>252.66666666666666</v>
      </c>
      <c r="K197" s="79">
        <f>'2004'!I21</f>
        <v>297</v>
      </c>
      <c r="L197" s="79">
        <f>'2004'!J21</f>
        <v>188</v>
      </c>
      <c r="M197" s="79">
        <f>'2004'!K21</f>
        <v>139</v>
      </c>
      <c r="N197" s="79">
        <f>'2004'!L21</f>
        <v>131</v>
      </c>
      <c r="O197" s="79">
        <f>'2004'!M21</f>
        <v>184</v>
      </c>
      <c r="P197" s="79">
        <f>'2004'!N21</f>
        <v>9</v>
      </c>
      <c r="Q197" s="79">
        <f>'2004'!O21</f>
        <v>1240</v>
      </c>
      <c r="R197" s="79">
        <f>'2004'!P21</f>
        <v>1069</v>
      </c>
      <c r="S197" s="48">
        <f>'2004'!Q21</f>
        <v>4.9511873350923485</v>
      </c>
      <c r="T197" s="48">
        <f>'2004'!R21</f>
        <v>1.6939313984168867</v>
      </c>
      <c r="U197" s="115">
        <f>'2004'!S21</f>
        <v>0.27782974742750233</v>
      </c>
      <c r="V197" s="48">
        <f>'2004'!T21</f>
        <v>10.579155672823219</v>
      </c>
      <c r="W197" s="48">
        <f>'2004'!U21</f>
        <v>4.6662269129287601</v>
      </c>
      <c r="X197" s="48">
        <f>'2004'!V21</f>
        <v>6.5540897097625335</v>
      </c>
      <c r="Y197" s="48">
        <f>'2004'!W21</f>
        <v>1.4045801526717556</v>
      </c>
    </row>
    <row r="198" spans="1:28" ht="13" x14ac:dyDescent="0.3">
      <c r="C198" s="13"/>
    </row>
    <row r="199" spans="1:28" s="114" customFormat="1" ht="13" x14ac:dyDescent="0.3">
      <c r="A199" s="112"/>
      <c r="B199" s="113"/>
      <c r="C199" s="112"/>
      <c r="D199" s="77" t="s">
        <v>1</v>
      </c>
      <c r="E199" s="77" t="s">
        <v>2</v>
      </c>
      <c r="F199" s="77" t="s">
        <v>3</v>
      </c>
      <c r="G199" s="77" t="s">
        <v>4</v>
      </c>
      <c r="H199" s="77" t="s">
        <v>5</v>
      </c>
      <c r="I199" s="77" t="s">
        <v>6</v>
      </c>
      <c r="J199" s="22" t="s">
        <v>7</v>
      </c>
      <c r="K199" s="77" t="s">
        <v>8</v>
      </c>
      <c r="L199" s="77" t="s">
        <v>9</v>
      </c>
      <c r="M199" s="77" t="s">
        <v>10</v>
      </c>
      <c r="N199" s="77" t="s">
        <v>11</v>
      </c>
      <c r="O199" s="77" t="s">
        <v>12</v>
      </c>
      <c r="P199" s="77" t="s">
        <v>13</v>
      </c>
      <c r="Q199" s="77" t="s">
        <v>14</v>
      </c>
      <c r="R199" s="77" t="s">
        <v>15</v>
      </c>
      <c r="S199" s="25" t="s">
        <v>16</v>
      </c>
      <c r="T199" s="25" t="s">
        <v>17</v>
      </c>
      <c r="U199" s="12" t="s">
        <v>18</v>
      </c>
      <c r="V199" s="25" t="s">
        <v>19</v>
      </c>
      <c r="W199" s="25" t="s">
        <v>20</v>
      </c>
      <c r="X199" s="25" t="s">
        <v>21</v>
      </c>
      <c r="Y199" s="25" t="s">
        <v>22</v>
      </c>
      <c r="AA199" s="113"/>
      <c r="AB199" s="113"/>
    </row>
    <row r="200" spans="1:28" ht="13" x14ac:dyDescent="0.3">
      <c r="C200" s="13" t="s">
        <v>35</v>
      </c>
      <c r="D200" s="79">
        <f>SUM(D178:D199)</f>
        <v>977</v>
      </c>
      <c r="E200" s="79">
        <f t="shared" ref="E200:R200" si="22">SUM(E178:E199)</f>
        <v>633</v>
      </c>
      <c r="F200" s="79">
        <f t="shared" si="22"/>
        <v>343</v>
      </c>
      <c r="G200" s="79">
        <f t="shared" si="22"/>
        <v>120</v>
      </c>
      <c r="H200" s="79">
        <f t="shared" si="22"/>
        <v>326</v>
      </c>
      <c r="I200" s="79">
        <f t="shared" si="22"/>
        <v>72</v>
      </c>
      <c r="J200" s="88">
        <f t="shared" si="22"/>
        <v>7778.0000000000009</v>
      </c>
      <c r="K200" s="79">
        <f t="shared" si="22"/>
        <v>7611</v>
      </c>
      <c r="L200" s="79">
        <f t="shared" si="22"/>
        <v>4352</v>
      </c>
      <c r="M200" s="79">
        <f t="shared" si="22"/>
        <v>3104</v>
      </c>
      <c r="N200" s="79">
        <f t="shared" si="22"/>
        <v>3339</v>
      </c>
      <c r="O200" s="79">
        <f t="shared" si="22"/>
        <v>6807</v>
      </c>
      <c r="P200" s="79">
        <f t="shared" si="22"/>
        <v>711</v>
      </c>
      <c r="Q200" s="79">
        <f t="shared" si="22"/>
        <v>35257</v>
      </c>
      <c r="R200" s="79">
        <f t="shared" si="22"/>
        <v>30643</v>
      </c>
      <c r="S200" s="93">
        <f t="shared" ref="S200" si="23">(M200/J200)*9</f>
        <v>3.5916688094625866</v>
      </c>
      <c r="T200" s="93">
        <f t="shared" ref="T200" si="24">(K200+N200)/J200</f>
        <v>1.4078169195165851</v>
      </c>
      <c r="U200" s="47">
        <f t="shared" ref="U200" si="25">K200/R200</f>
        <v>0.24837646444538719</v>
      </c>
      <c r="V200" s="93">
        <f t="shared" ref="V200" si="26">(K200/J200)*9</f>
        <v>8.8067626639238874</v>
      </c>
      <c r="W200" s="93">
        <f t="shared" ref="W200" si="27">(N200/J200)*9</f>
        <v>3.863589611725379</v>
      </c>
      <c r="X200" s="93">
        <f t="shared" ref="X200" si="28">(O200/J200)*9</f>
        <v>7.8764463872460775</v>
      </c>
      <c r="Y200" s="93">
        <f t="shared" ref="Y200" si="29">O200/N200</f>
        <v>2.0386343216531895</v>
      </c>
    </row>
    <row r="203" spans="1:28" x14ac:dyDescent="0.25">
      <c r="E203" s="79">
        <f t="shared" ref="E203:R203" si="30">E171-E200</f>
        <v>0</v>
      </c>
      <c r="F203" s="79">
        <f t="shared" si="30"/>
        <v>0</v>
      </c>
      <c r="G203" s="79">
        <f t="shared" si="30"/>
        <v>0</v>
      </c>
      <c r="H203" s="79">
        <f t="shared" si="30"/>
        <v>0</v>
      </c>
      <c r="I203" s="79">
        <f t="shared" si="30"/>
        <v>0</v>
      </c>
      <c r="J203" s="88">
        <f t="shared" si="30"/>
        <v>0</v>
      </c>
      <c r="K203" s="79">
        <f t="shared" si="30"/>
        <v>0</v>
      </c>
      <c r="L203" s="79">
        <f t="shared" si="30"/>
        <v>0</v>
      </c>
      <c r="M203" s="79">
        <f>M171-M200</f>
        <v>0</v>
      </c>
      <c r="N203" s="79">
        <f t="shared" si="30"/>
        <v>0</v>
      </c>
      <c r="O203" s="79">
        <f t="shared" si="30"/>
        <v>0</v>
      </c>
      <c r="P203" s="79">
        <f t="shared" si="30"/>
        <v>0</v>
      </c>
      <c r="Q203" s="79">
        <f t="shared" si="30"/>
        <v>0</v>
      </c>
      <c r="R203" s="79">
        <f t="shared" si="30"/>
        <v>0</v>
      </c>
    </row>
  </sheetData>
  <sortState xmlns:xlrd2="http://schemas.microsoft.com/office/spreadsheetml/2017/richdata2" ref="A5:AG168">
    <sortCondition descending="1" ref="D5:D168"/>
  </sortState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A25D-08D4-4602-94F6-CCEC99F2C1FA}">
  <dimension ref="A1:AB32"/>
  <sheetViews>
    <sheetView workbookViewId="0"/>
  </sheetViews>
  <sheetFormatPr defaultColWidth="8.7265625" defaultRowHeight="12.5" x14ac:dyDescent="0.25"/>
  <cols>
    <col min="1" max="1" width="24.1796875" style="104" customWidth="1"/>
    <col min="2" max="16" width="7.26953125" style="124" customWidth="1"/>
    <col min="17" max="17" width="7.26953125" style="172" customWidth="1"/>
    <col min="18" max="18" width="7.26953125" style="173" customWidth="1"/>
    <col min="19" max="19" width="7.26953125" style="174" customWidth="1"/>
    <col min="20" max="23" width="7.26953125" style="173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8.7265625" style="104"/>
  </cols>
  <sheetData>
    <row r="1" spans="1:28" ht="15.5" x14ac:dyDescent="0.35">
      <c r="A1" s="116" t="s">
        <v>535</v>
      </c>
    </row>
    <row r="2" spans="1:28" ht="13" customHeight="1" x14ac:dyDescent="0.25"/>
    <row r="3" spans="1:28" ht="13" x14ac:dyDescent="0.3">
      <c r="A3" s="117" t="s">
        <v>0</v>
      </c>
      <c r="B3" s="118" t="s">
        <v>1</v>
      </c>
      <c r="C3" s="118" t="s">
        <v>2</v>
      </c>
      <c r="D3" s="118" t="s">
        <v>3</v>
      </c>
      <c r="E3" s="118" t="s">
        <v>4</v>
      </c>
      <c r="F3" s="118" t="s">
        <v>5</v>
      </c>
      <c r="G3" s="118" t="s">
        <v>6</v>
      </c>
      <c r="H3" s="118" t="s">
        <v>7</v>
      </c>
      <c r="I3" s="118" t="s">
        <v>8</v>
      </c>
      <c r="J3" s="118" t="s">
        <v>9</v>
      </c>
      <c r="K3" s="118" t="s">
        <v>10</v>
      </c>
      <c r="L3" s="118" t="s">
        <v>11</v>
      </c>
      <c r="M3" s="118" t="s">
        <v>12</v>
      </c>
      <c r="N3" s="118" t="s">
        <v>13</v>
      </c>
      <c r="O3" s="118" t="s">
        <v>14</v>
      </c>
      <c r="P3" s="118" t="s">
        <v>15</v>
      </c>
      <c r="Q3" s="119" t="s">
        <v>16</v>
      </c>
      <c r="R3" s="120" t="s">
        <v>17</v>
      </c>
      <c r="S3" s="121" t="s">
        <v>18</v>
      </c>
      <c r="T3" s="120" t="s">
        <v>19</v>
      </c>
      <c r="U3" s="120" t="s">
        <v>20</v>
      </c>
      <c r="V3" s="120" t="s">
        <v>21</v>
      </c>
      <c r="W3" s="120" t="s">
        <v>22</v>
      </c>
      <c r="Y3" s="118" t="s">
        <v>93</v>
      </c>
      <c r="Z3" s="118" t="s">
        <v>94</v>
      </c>
      <c r="AA3" s="123" t="s">
        <v>95</v>
      </c>
      <c r="AB3" s="123" t="s">
        <v>96</v>
      </c>
    </row>
    <row r="4" spans="1:28" ht="13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120"/>
      <c r="S4" s="121"/>
      <c r="T4" s="120"/>
      <c r="U4" s="120"/>
      <c r="V4" s="120"/>
      <c r="W4" s="120"/>
    </row>
    <row r="5" spans="1:28" x14ac:dyDescent="0.25">
      <c r="A5" s="104" t="s">
        <v>160</v>
      </c>
      <c r="B5" s="124">
        <v>15</v>
      </c>
      <c r="C5" s="124">
        <v>11</v>
      </c>
      <c r="D5" s="124">
        <v>3</v>
      </c>
      <c r="E5" s="124">
        <v>1</v>
      </c>
      <c r="F5" s="124">
        <v>10</v>
      </c>
      <c r="G5" s="124">
        <v>5</v>
      </c>
      <c r="H5" s="175">
        <v>109</v>
      </c>
      <c r="I5" s="124">
        <v>79</v>
      </c>
      <c r="J5" s="124">
        <v>28</v>
      </c>
      <c r="K5" s="124">
        <v>16</v>
      </c>
      <c r="L5" s="124">
        <v>41</v>
      </c>
      <c r="M5" s="124">
        <v>162</v>
      </c>
      <c r="N5" s="124">
        <v>7</v>
      </c>
      <c r="O5" s="124">
        <v>456</v>
      </c>
      <c r="P5" s="124">
        <v>405</v>
      </c>
      <c r="Q5" s="173">
        <v>1.321</v>
      </c>
      <c r="R5" s="173">
        <v>1.101</v>
      </c>
      <c r="S5" s="174">
        <f>I5/P5</f>
        <v>0.19506172839506172</v>
      </c>
      <c r="T5" s="173">
        <f>(I5/H5)*9</f>
        <v>6.522935779816514</v>
      </c>
      <c r="U5" s="173">
        <f>(L5/H5)*9</f>
        <v>3.3853211009174315</v>
      </c>
      <c r="V5" s="173">
        <f>(M5/H5)*9</f>
        <v>13.376146788990825</v>
      </c>
      <c r="W5" s="173">
        <f>M5/L5</f>
        <v>3.9512195121951219</v>
      </c>
      <c r="Y5" s="124" t="s">
        <v>3</v>
      </c>
      <c r="Z5" s="124" t="s">
        <v>3</v>
      </c>
      <c r="AA5" s="104" t="s">
        <v>103</v>
      </c>
      <c r="AB5" s="104" t="s">
        <v>108</v>
      </c>
    </row>
    <row r="6" spans="1:28" x14ac:dyDescent="0.25">
      <c r="A6" s="104" t="s">
        <v>181</v>
      </c>
      <c r="B6" s="124">
        <v>14</v>
      </c>
      <c r="C6" s="124">
        <v>3</v>
      </c>
      <c r="D6" s="124">
        <v>3</v>
      </c>
      <c r="E6" s="124">
        <v>6</v>
      </c>
      <c r="F6" s="124">
        <v>4</v>
      </c>
      <c r="G6" s="124">
        <v>1</v>
      </c>
      <c r="H6" s="175">
        <v>68.333333333333329</v>
      </c>
      <c r="I6" s="124">
        <v>76</v>
      </c>
      <c r="J6" s="124">
        <v>38</v>
      </c>
      <c r="K6" s="124">
        <v>29</v>
      </c>
      <c r="L6" s="124">
        <v>26</v>
      </c>
      <c r="M6" s="124">
        <v>52</v>
      </c>
      <c r="N6" s="124">
        <v>6</v>
      </c>
      <c r="O6" s="124">
        <v>306</v>
      </c>
      <c r="P6" s="124">
        <v>272</v>
      </c>
      <c r="Q6" s="172">
        <v>3.82</v>
      </c>
      <c r="R6" s="172">
        <v>1.4930000000000001</v>
      </c>
      <c r="S6" s="174">
        <f t="shared" ref="S6:S28" si="0">I6/P6</f>
        <v>0.27941176470588236</v>
      </c>
      <c r="T6" s="173">
        <f t="shared" ref="T6:T28" si="1">(I6/H6)*9</f>
        <v>10.009756097560977</v>
      </c>
      <c r="U6" s="173">
        <f t="shared" ref="U6:U28" si="2">(L6/H6)*9</f>
        <v>3.424390243902439</v>
      </c>
      <c r="V6" s="173">
        <f t="shared" ref="V6:V28" si="3">(M6/H6)*9</f>
        <v>6.8487804878048779</v>
      </c>
      <c r="W6" s="173">
        <f t="shared" ref="W6:W28" si="4">M6/L6</f>
        <v>2</v>
      </c>
      <c r="Y6" s="124" t="s">
        <v>9</v>
      </c>
      <c r="Z6" s="124" t="s">
        <v>9</v>
      </c>
      <c r="AA6" s="104" t="s">
        <v>101</v>
      </c>
      <c r="AB6" s="104" t="s">
        <v>102</v>
      </c>
    </row>
    <row r="7" spans="1:28" x14ac:dyDescent="0.25">
      <c r="A7" s="104" t="s">
        <v>339</v>
      </c>
      <c r="B7" s="124">
        <v>10</v>
      </c>
      <c r="C7" s="124">
        <v>7</v>
      </c>
      <c r="D7" s="124">
        <v>3</v>
      </c>
      <c r="E7" s="124">
        <v>0</v>
      </c>
      <c r="F7" s="124">
        <v>5</v>
      </c>
      <c r="G7" s="124">
        <v>0</v>
      </c>
      <c r="H7" s="175">
        <v>61.666666666666664</v>
      </c>
      <c r="I7" s="124">
        <v>71</v>
      </c>
      <c r="J7" s="124">
        <v>36</v>
      </c>
      <c r="K7" s="124">
        <v>21</v>
      </c>
      <c r="L7" s="124">
        <v>33</v>
      </c>
      <c r="M7" s="124">
        <v>47</v>
      </c>
      <c r="N7" s="124">
        <v>3</v>
      </c>
      <c r="O7" s="124">
        <v>295</v>
      </c>
      <c r="P7" s="124">
        <v>252</v>
      </c>
      <c r="Q7" s="172">
        <v>3.0649999999999999</v>
      </c>
      <c r="R7" s="172">
        <v>1.6859999999999999</v>
      </c>
      <c r="S7" s="174">
        <f t="shared" si="0"/>
        <v>0.28174603174603174</v>
      </c>
      <c r="T7" s="173">
        <f t="shared" si="1"/>
        <v>10.362162162162162</v>
      </c>
      <c r="U7" s="173">
        <f t="shared" si="2"/>
        <v>4.8162162162162163</v>
      </c>
      <c r="V7" s="173">
        <f t="shared" si="3"/>
        <v>6.8594594594594591</v>
      </c>
      <c r="W7" s="173">
        <f t="shared" si="4"/>
        <v>1.4242424242424243</v>
      </c>
      <c r="Y7" s="124" t="s">
        <v>9</v>
      </c>
      <c r="Z7" s="124" t="s">
        <v>9</v>
      </c>
      <c r="AA7" s="104" t="s">
        <v>107</v>
      </c>
      <c r="AB7" s="104"/>
    </row>
    <row r="8" spans="1:28" x14ac:dyDescent="0.25">
      <c r="A8" s="104" t="s">
        <v>536</v>
      </c>
      <c r="B8" s="124">
        <v>11</v>
      </c>
      <c r="C8" s="124">
        <v>6</v>
      </c>
      <c r="D8" s="124">
        <v>2</v>
      </c>
      <c r="E8" s="124">
        <v>1</v>
      </c>
      <c r="F8" s="124">
        <v>4</v>
      </c>
      <c r="G8" s="124">
        <v>0</v>
      </c>
      <c r="H8" s="175">
        <v>50</v>
      </c>
      <c r="I8" s="124">
        <v>64</v>
      </c>
      <c r="J8" s="124">
        <v>41</v>
      </c>
      <c r="K8" s="124">
        <v>33</v>
      </c>
      <c r="L8" s="124">
        <v>22</v>
      </c>
      <c r="M8" s="124">
        <v>29</v>
      </c>
      <c r="N8" s="124">
        <v>9</v>
      </c>
      <c r="O8" s="124">
        <v>242</v>
      </c>
      <c r="P8" s="124">
        <v>209</v>
      </c>
      <c r="Q8" s="172">
        <v>5.94</v>
      </c>
      <c r="R8" s="172">
        <v>1.72</v>
      </c>
      <c r="S8" s="174">
        <f t="shared" si="0"/>
        <v>0.30622009569377989</v>
      </c>
      <c r="T8" s="173">
        <f t="shared" si="1"/>
        <v>11.52</v>
      </c>
      <c r="U8" s="173">
        <f t="shared" si="2"/>
        <v>3.96</v>
      </c>
      <c r="V8" s="173">
        <f t="shared" si="3"/>
        <v>5.22</v>
      </c>
      <c r="W8" s="173">
        <f t="shared" si="4"/>
        <v>1.3181818181818181</v>
      </c>
      <c r="Y8" s="124" t="s">
        <v>9</v>
      </c>
      <c r="Z8" s="124" t="s">
        <v>9</v>
      </c>
      <c r="AA8" s="104" t="s">
        <v>558</v>
      </c>
      <c r="AB8" s="104" t="s">
        <v>559</v>
      </c>
    </row>
    <row r="9" spans="1:28" x14ac:dyDescent="0.25">
      <c r="A9" s="104" t="s">
        <v>342</v>
      </c>
      <c r="B9" s="124">
        <v>14</v>
      </c>
      <c r="C9" s="124">
        <v>5</v>
      </c>
      <c r="D9" s="124">
        <v>2</v>
      </c>
      <c r="E9" s="124">
        <v>0</v>
      </c>
      <c r="F9" s="124">
        <v>3</v>
      </c>
      <c r="G9" s="124">
        <v>1</v>
      </c>
      <c r="H9" s="175">
        <v>48.666666666666664</v>
      </c>
      <c r="I9" s="124">
        <v>64</v>
      </c>
      <c r="J9" s="124">
        <v>32</v>
      </c>
      <c r="K9" s="124">
        <v>23</v>
      </c>
      <c r="L9" s="124">
        <v>18</v>
      </c>
      <c r="M9" s="124">
        <v>58</v>
      </c>
      <c r="N9" s="124">
        <v>4</v>
      </c>
      <c r="O9" s="124">
        <v>234</v>
      </c>
      <c r="P9" s="124">
        <v>209</v>
      </c>
      <c r="Q9" s="172">
        <v>4.2530000000000001</v>
      </c>
      <c r="R9" s="172">
        <v>1.6850000000000001</v>
      </c>
      <c r="S9" s="174">
        <f t="shared" si="0"/>
        <v>0.30622009569377989</v>
      </c>
      <c r="T9" s="173">
        <f t="shared" si="1"/>
        <v>11.835616438356166</v>
      </c>
      <c r="U9" s="173">
        <f t="shared" si="2"/>
        <v>3.3287671232876717</v>
      </c>
      <c r="V9" s="173">
        <f t="shared" si="3"/>
        <v>10.726027397260275</v>
      </c>
      <c r="W9" s="173">
        <f t="shared" si="4"/>
        <v>3.2222222222222223</v>
      </c>
      <c r="Y9" s="124" t="s">
        <v>9</v>
      </c>
      <c r="Z9" s="124" t="s">
        <v>9</v>
      </c>
      <c r="AA9" s="104" t="s">
        <v>101</v>
      </c>
      <c r="AB9" s="104"/>
    </row>
    <row r="10" spans="1:28" x14ac:dyDescent="0.25">
      <c r="A10" s="104" t="s">
        <v>145</v>
      </c>
      <c r="B10" s="124">
        <v>8</v>
      </c>
      <c r="C10" s="124">
        <v>4</v>
      </c>
      <c r="D10" s="124">
        <v>0</v>
      </c>
      <c r="E10" s="124">
        <v>1</v>
      </c>
      <c r="F10" s="124">
        <v>2</v>
      </c>
      <c r="G10" s="124">
        <v>0</v>
      </c>
      <c r="H10" s="175">
        <v>32.666666666666664</v>
      </c>
      <c r="I10" s="124">
        <v>28</v>
      </c>
      <c r="J10" s="124">
        <v>9</v>
      </c>
      <c r="K10" s="124">
        <v>3</v>
      </c>
      <c r="L10" s="124">
        <v>6</v>
      </c>
      <c r="M10" s="124">
        <v>28</v>
      </c>
      <c r="N10" s="124">
        <v>2</v>
      </c>
      <c r="O10" s="124">
        <v>132</v>
      </c>
      <c r="P10" s="124">
        <v>124</v>
      </c>
      <c r="Q10" s="172">
        <v>0.82699999999999996</v>
      </c>
      <c r="R10" s="172">
        <v>1.0409999999999999</v>
      </c>
      <c r="S10" s="174">
        <f t="shared" si="0"/>
        <v>0.22580645161290322</v>
      </c>
      <c r="T10" s="173">
        <f t="shared" si="1"/>
        <v>7.7142857142857153</v>
      </c>
      <c r="U10" s="173">
        <f t="shared" si="2"/>
        <v>1.653061224489796</v>
      </c>
      <c r="V10" s="173">
        <f t="shared" si="3"/>
        <v>7.7142857142857153</v>
      </c>
      <c r="W10" s="173">
        <f t="shared" si="4"/>
        <v>4.666666666666667</v>
      </c>
      <c r="Y10" s="124" t="s">
        <v>9</v>
      </c>
      <c r="Z10" s="124" t="s">
        <v>9</v>
      </c>
      <c r="AA10" s="104" t="s">
        <v>97</v>
      </c>
      <c r="AB10" s="104" t="s">
        <v>98</v>
      </c>
    </row>
    <row r="11" spans="1:28" x14ac:dyDescent="0.25">
      <c r="A11" s="104" t="s">
        <v>203</v>
      </c>
      <c r="B11" s="124">
        <v>4</v>
      </c>
      <c r="C11" s="124">
        <v>4</v>
      </c>
      <c r="D11" s="124">
        <v>0</v>
      </c>
      <c r="E11" s="124">
        <v>0</v>
      </c>
      <c r="F11" s="124">
        <v>4</v>
      </c>
      <c r="G11" s="124">
        <v>1</v>
      </c>
      <c r="H11" s="175">
        <v>30</v>
      </c>
      <c r="I11" s="124">
        <v>20</v>
      </c>
      <c r="J11" s="124">
        <v>4</v>
      </c>
      <c r="K11" s="124">
        <v>4</v>
      </c>
      <c r="L11" s="124">
        <v>10</v>
      </c>
      <c r="M11" s="124">
        <v>16</v>
      </c>
      <c r="N11" s="124">
        <v>2</v>
      </c>
      <c r="O11" s="124">
        <v>116</v>
      </c>
      <c r="P11" s="124">
        <v>103</v>
      </c>
      <c r="Q11" s="172">
        <v>1.2</v>
      </c>
      <c r="R11" s="172">
        <v>1</v>
      </c>
      <c r="S11" s="174">
        <f t="shared" si="0"/>
        <v>0.1941747572815534</v>
      </c>
      <c r="T11" s="173">
        <f t="shared" si="1"/>
        <v>6</v>
      </c>
      <c r="U11" s="173">
        <f t="shared" si="2"/>
        <v>3</v>
      </c>
      <c r="V11" s="173">
        <f t="shared" si="3"/>
        <v>4.8</v>
      </c>
      <c r="W11" s="173">
        <f t="shared" si="4"/>
        <v>1.6</v>
      </c>
      <c r="Y11" s="124" t="s">
        <v>9</v>
      </c>
      <c r="Z11" s="124" t="s">
        <v>9</v>
      </c>
      <c r="AA11" s="104" t="s">
        <v>109</v>
      </c>
      <c r="AB11" s="104"/>
    </row>
    <row r="12" spans="1:28" x14ac:dyDescent="0.25">
      <c r="A12" s="104" t="s">
        <v>537</v>
      </c>
      <c r="B12" s="124">
        <v>5</v>
      </c>
      <c r="C12" s="124">
        <v>3</v>
      </c>
      <c r="D12" s="124">
        <v>2</v>
      </c>
      <c r="E12" s="124">
        <v>0</v>
      </c>
      <c r="F12" s="124">
        <v>0</v>
      </c>
      <c r="G12" s="124">
        <v>0</v>
      </c>
      <c r="H12" s="175">
        <v>23.333333333333332</v>
      </c>
      <c r="I12" s="124">
        <v>31</v>
      </c>
      <c r="J12" s="124">
        <v>25</v>
      </c>
      <c r="K12" s="124">
        <v>22</v>
      </c>
      <c r="L12" s="124">
        <v>15</v>
      </c>
      <c r="M12" s="124">
        <v>13</v>
      </c>
      <c r="N12" s="124">
        <v>3</v>
      </c>
      <c r="O12" s="124">
        <v>116</v>
      </c>
      <c r="P12" s="124">
        <v>98</v>
      </c>
      <c r="Q12" s="172">
        <v>8.4860000000000007</v>
      </c>
      <c r="R12" s="172">
        <v>1.9710000000000001</v>
      </c>
      <c r="S12" s="174">
        <f t="shared" si="0"/>
        <v>0.31632653061224492</v>
      </c>
      <c r="T12" s="173">
        <f t="shared" si="1"/>
        <v>11.957142857142859</v>
      </c>
      <c r="U12" s="173">
        <f t="shared" si="2"/>
        <v>5.7857142857142865</v>
      </c>
      <c r="V12" s="173">
        <f t="shared" si="3"/>
        <v>5.0142857142857142</v>
      </c>
      <c r="W12" s="173">
        <f t="shared" si="4"/>
        <v>0.8666666666666667</v>
      </c>
      <c r="Y12" s="124" t="s">
        <v>9</v>
      </c>
      <c r="Z12" s="124" t="s">
        <v>9</v>
      </c>
      <c r="AA12" s="104" t="s">
        <v>103</v>
      </c>
      <c r="AB12" s="104"/>
    </row>
    <row r="13" spans="1:28" x14ac:dyDescent="0.25">
      <c r="A13" s="104" t="s">
        <v>322</v>
      </c>
      <c r="B13" s="124">
        <v>4</v>
      </c>
      <c r="C13" s="124">
        <v>2</v>
      </c>
      <c r="D13" s="124">
        <v>0</v>
      </c>
      <c r="E13" s="124">
        <v>0</v>
      </c>
      <c r="F13" s="124">
        <v>0</v>
      </c>
      <c r="G13" s="124">
        <v>0</v>
      </c>
      <c r="H13" s="175">
        <v>15</v>
      </c>
      <c r="I13" s="124">
        <v>8</v>
      </c>
      <c r="J13" s="124">
        <v>2</v>
      </c>
      <c r="K13" s="124">
        <v>2</v>
      </c>
      <c r="L13" s="124">
        <v>7</v>
      </c>
      <c r="M13" s="124">
        <v>27</v>
      </c>
      <c r="N13" s="124">
        <v>5</v>
      </c>
      <c r="O13" s="124">
        <v>65</v>
      </c>
      <c r="P13" s="124">
        <v>53</v>
      </c>
      <c r="Q13" s="172">
        <v>1.2</v>
      </c>
      <c r="R13" s="172">
        <v>1</v>
      </c>
      <c r="S13" s="174">
        <f t="shared" si="0"/>
        <v>0.15094339622641509</v>
      </c>
      <c r="T13" s="173">
        <f t="shared" si="1"/>
        <v>4.8</v>
      </c>
      <c r="U13" s="173">
        <f t="shared" si="2"/>
        <v>4.2</v>
      </c>
      <c r="V13" s="173">
        <f t="shared" si="3"/>
        <v>16.2</v>
      </c>
      <c r="W13" s="173">
        <f t="shared" si="4"/>
        <v>3.8571428571428572</v>
      </c>
      <c r="Y13" s="124" t="s">
        <v>3</v>
      </c>
      <c r="Z13" s="124" t="s">
        <v>3</v>
      </c>
      <c r="AA13" s="104" t="s">
        <v>117</v>
      </c>
      <c r="AB13" s="104" t="s">
        <v>557</v>
      </c>
    </row>
    <row r="14" spans="1:28" x14ac:dyDescent="0.25">
      <c r="A14" s="104" t="s">
        <v>321</v>
      </c>
      <c r="B14" s="124">
        <v>4</v>
      </c>
      <c r="C14" s="124">
        <v>1</v>
      </c>
      <c r="D14" s="124">
        <v>0</v>
      </c>
      <c r="E14" s="124">
        <v>1</v>
      </c>
      <c r="F14" s="124">
        <v>0</v>
      </c>
      <c r="G14" s="124">
        <v>0</v>
      </c>
      <c r="H14" s="175">
        <v>14</v>
      </c>
      <c r="I14" s="124">
        <v>12</v>
      </c>
      <c r="J14" s="124">
        <v>7</v>
      </c>
      <c r="K14" s="124">
        <v>4</v>
      </c>
      <c r="L14" s="124">
        <v>4</v>
      </c>
      <c r="M14" s="124">
        <v>17</v>
      </c>
      <c r="N14" s="124">
        <v>3</v>
      </c>
      <c r="O14" s="124">
        <v>60</v>
      </c>
      <c r="P14" s="124">
        <v>52</v>
      </c>
      <c r="Q14" s="172">
        <v>2.5710000000000002</v>
      </c>
      <c r="R14" s="172">
        <v>1.143</v>
      </c>
      <c r="S14" s="174">
        <f t="shared" si="0"/>
        <v>0.23076923076923078</v>
      </c>
      <c r="T14" s="173">
        <f t="shared" si="1"/>
        <v>7.7142857142857135</v>
      </c>
      <c r="U14" s="173">
        <f t="shared" si="2"/>
        <v>2.5714285714285712</v>
      </c>
      <c r="V14" s="173">
        <f t="shared" si="3"/>
        <v>10.928571428571427</v>
      </c>
      <c r="W14" s="173">
        <f t="shared" si="4"/>
        <v>4.25</v>
      </c>
      <c r="Y14" s="124" t="s">
        <v>9</v>
      </c>
      <c r="Z14" s="124" t="s">
        <v>9</v>
      </c>
      <c r="AA14" s="104" t="s">
        <v>117</v>
      </c>
      <c r="AB14" s="104"/>
    </row>
    <row r="15" spans="1:28" x14ac:dyDescent="0.25">
      <c r="A15" s="104" t="s">
        <v>381</v>
      </c>
      <c r="B15" s="124">
        <v>5</v>
      </c>
      <c r="C15" s="124">
        <v>2</v>
      </c>
      <c r="D15" s="124">
        <v>1</v>
      </c>
      <c r="E15" s="124">
        <v>1</v>
      </c>
      <c r="F15" s="124">
        <v>0</v>
      </c>
      <c r="G15" s="124">
        <v>0</v>
      </c>
      <c r="H15" s="175">
        <v>12</v>
      </c>
      <c r="I15" s="124">
        <v>12</v>
      </c>
      <c r="J15" s="124">
        <v>13</v>
      </c>
      <c r="K15" s="124">
        <v>3</v>
      </c>
      <c r="L15" s="124">
        <v>2</v>
      </c>
      <c r="M15" s="124">
        <v>12</v>
      </c>
      <c r="N15" s="124">
        <v>2</v>
      </c>
      <c r="O15" s="124">
        <v>59</v>
      </c>
      <c r="P15" s="124">
        <v>55</v>
      </c>
      <c r="Q15" s="172">
        <v>2.25</v>
      </c>
      <c r="R15" s="172">
        <v>1.167</v>
      </c>
      <c r="S15" s="174">
        <f t="shared" si="0"/>
        <v>0.21818181818181817</v>
      </c>
      <c r="T15" s="173">
        <f t="shared" si="1"/>
        <v>9</v>
      </c>
      <c r="U15" s="173">
        <f t="shared" si="2"/>
        <v>1.5</v>
      </c>
      <c r="V15" s="173">
        <f t="shared" si="3"/>
        <v>9</v>
      </c>
      <c r="W15" s="173">
        <f t="shared" si="4"/>
        <v>6</v>
      </c>
      <c r="Y15" s="124" t="s">
        <v>9</v>
      </c>
      <c r="Z15" s="124" t="s">
        <v>9</v>
      </c>
      <c r="AA15" s="104" t="s">
        <v>107</v>
      </c>
      <c r="AB15" s="104"/>
    </row>
    <row r="16" spans="1:28" x14ac:dyDescent="0.25">
      <c r="A16" s="104" t="s">
        <v>538</v>
      </c>
      <c r="B16" s="124">
        <v>2</v>
      </c>
      <c r="C16" s="124">
        <v>1</v>
      </c>
      <c r="D16" s="124">
        <v>0</v>
      </c>
      <c r="E16" s="124">
        <v>0</v>
      </c>
      <c r="F16" s="124">
        <v>1</v>
      </c>
      <c r="G16" s="124">
        <v>1</v>
      </c>
      <c r="H16" s="175">
        <v>10.333333333333334</v>
      </c>
      <c r="I16" s="124">
        <v>7</v>
      </c>
      <c r="J16" s="124">
        <v>4</v>
      </c>
      <c r="K16" s="124">
        <v>4</v>
      </c>
      <c r="L16" s="124">
        <v>8</v>
      </c>
      <c r="M16" s="124">
        <v>17</v>
      </c>
      <c r="N16" s="124">
        <v>0</v>
      </c>
      <c r="O16" s="124">
        <v>46</v>
      </c>
      <c r="P16" s="124">
        <v>38</v>
      </c>
      <c r="Q16" s="172">
        <v>3.484</v>
      </c>
      <c r="R16" s="172">
        <v>1.452</v>
      </c>
      <c r="S16" s="174">
        <f t="shared" si="0"/>
        <v>0.18421052631578946</v>
      </c>
      <c r="T16" s="173">
        <f t="shared" si="1"/>
        <v>6.096774193548387</v>
      </c>
      <c r="U16" s="173">
        <f t="shared" si="2"/>
        <v>6.967741935483871</v>
      </c>
      <c r="V16" s="173">
        <f t="shared" si="3"/>
        <v>14.806451612903224</v>
      </c>
      <c r="W16" s="173">
        <f t="shared" si="4"/>
        <v>2.125</v>
      </c>
      <c r="Y16" s="124" t="s">
        <v>9</v>
      </c>
      <c r="Z16" s="124" t="s">
        <v>9</v>
      </c>
      <c r="AA16" s="104" t="s">
        <v>560</v>
      </c>
      <c r="AB16" s="104" t="s">
        <v>561</v>
      </c>
    </row>
    <row r="17" spans="1:28" x14ac:dyDescent="0.25">
      <c r="A17" s="104" t="s">
        <v>382</v>
      </c>
      <c r="B17" s="124">
        <v>5</v>
      </c>
      <c r="C17" s="124">
        <v>0</v>
      </c>
      <c r="D17" s="124">
        <v>0</v>
      </c>
      <c r="E17" s="124">
        <v>0</v>
      </c>
      <c r="F17" s="124">
        <v>0</v>
      </c>
      <c r="G17" s="124">
        <v>0</v>
      </c>
      <c r="H17" s="175">
        <v>8.3333333333333339</v>
      </c>
      <c r="I17" s="124">
        <v>9</v>
      </c>
      <c r="J17" s="124">
        <v>6</v>
      </c>
      <c r="K17" s="124">
        <v>3</v>
      </c>
      <c r="L17" s="124">
        <v>6</v>
      </c>
      <c r="M17" s="124">
        <v>8</v>
      </c>
      <c r="N17" s="124">
        <v>1</v>
      </c>
      <c r="O17" s="124">
        <v>43</v>
      </c>
      <c r="P17" s="124">
        <v>36</v>
      </c>
      <c r="Q17" s="172">
        <v>3.24</v>
      </c>
      <c r="R17" s="172">
        <v>1.8</v>
      </c>
      <c r="S17" s="174">
        <f t="shared" si="0"/>
        <v>0.25</v>
      </c>
      <c r="T17" s="173">
        <f t="shared" si="1"/>
        <v>9.7199999999999989</v>
      </c>
      <c r="U17" s="173">
        <f t="shared" si="2"/>
        <v>6.4799999999999995</v>
      </c>
      <c r="V17" s="173">
        <f t="shared" si="3"/>
        <v>8.64</v>
      </c>
      <c r="W17" s="173">
        <f t="shared" si="4"/>
        <v>1.3333333333333333</v>
      </c>
      <c r="Y17" s="124" t="s">
        <v>9</v>
      </c>
      <c r="Z17" s="124" t="s">
        <v>9</v>
      </c>
      <c r="AA17" s="104" t="s">
        <v>117</v>
      </c>
      <c r="AB17" s="104" t="s">
        <v>519</v>
      </c>
    </row>
    <row r="18" spans="1:28" x14ac:dyDescent="0.25">
      <c r="A18" s="104" t="s">
        <v>349</v>
      </c>
      <c r="B18" s="124">
        <v>1</v>
      </c>
      <c r="C18" s="124">
        <v>0</v>
      </c>
      <c r="D18" s="124">
        <v>1</v>
      </c>
      <c r="E18" s="124">
        <v>0</v>
      </c>
      <c r="F18" s="124">
        <v>0</v>
      </c>
      <c r="G18" s="124">
        <v>0</v>
      </c>
      <c r="H18" s="175">
        <v>8.3333333333333339</v>
      </c>
      <c r="I18" s="124">
        <v>12</v>
      </c>
      <c r="J18" s="124">
        <v>7</v>
      </c>
      <c r="K18" s="124">
        <v>5</v>
      </c>
      <c r="L18" s="124">
        <v>5</v>
      </c>
      <c r="M18" s="124">
        <v>3</v>
      </c>
      <c r="N18" s="124">
        <v>3</v>
      </c>
      <c r="O18" s="124">
        <v>42</v>
      </c>
      <c r="P18" s="124">
        <v>34</v>
      </c>
      <c r="Q18" s="172">
        <v>5.4</v>
      </c>
      <c r="R18" s="172">
        <v>2.04</v>
      </c>
      <c r="S18" s="174">
        <f t="shared" si="0"/>
        <v>0.35294117647058826</v>
      </c>
      <c r="T18" s="173">
        <f t="shared" si="1"/>
        <v>12.959999999999999</v>
      </c>
      <c r="U18" s="173">
        <f t="shared" si="2"/>
        <v>5.3999999999999995</v>
      </c>
      <c r="V18" s="173">
        <f t="shared" si="3"/>
        <v>3.2399999999999998</v>
      </c>
      <c r="W18" s="173">
        <f t="shared" si="4"/>
        <v>0.6</v>
      </c>
      <c r="Y18" s="124" t="s">
        <v>113</v>
      </c>
      <c r="Z18" s="124" t="s">
        <v>9</v>
      </c>
      <c r="AA18" s="104" t="s">
        <v>484</v>
      </c>
      <c r="AB18" s="104" t="s">
        <v>505</v>
      </c>
    </row>
    <row r="19" spans="1:28" x14ac:dyDescent="0.25">
      <c r="A19" s="104" t="s">
        <v>355</v>
      </c>
      <c r="B19" s="124">
        <v>2</v>
      </c>
      <c r="C19" s="124">
        <v>1</v>
      </c>
      <c r="D19" s="124">
        <v>0</v>
      </c>
      <c r="E19" s="124">
        <v>0</v>
      </c>
      <c r="F19" s="124">
        <v>0</v>
      </c>
      <c r="G19" s="124">
        <v>0</v>
      </c>
      <c r="H19" s="175">
        <v>6</v>
      </c>
      <c r="I19" s="124">
        <v>6</v>
      </c>
      <c r="J19" s="124">
        <v>2</v>
      </c>
      <c r="K19" s="124">
        <v>1</v>
      </c>
      <c r="L19" s="124">
        <v>0</v>
      </c>
      <c r="M19" s="124">
        <v>7</v>
      </c>
      <c r="N19" s="124">
        <v>0</v>
      </c>
      <c r="O19" s="124">
        <v>25</v>
      </c>
      <c r="P19" s="124">
        <v>25</v>
      </c>
      <c r="Q19" s="172">
        <v>1.5</v>
      </c>
      <c r="R19" s="172">
        <v>1</v>
      </c>
      <c r="S19" s="174">
        <f t="shared" si="0"/>
        <v>0.24</v>
      </c>
      <c r="T19" s="173">
        <f t="shared" si="1"/>
        <v>9</v>
      </c>
      <c r="U19" s="173">
        <f t="shared" si="2"/>
        <v>0</v>
      </c>
      <c r="V19" s="173">
        <f t="shared" si="3"/>
        <v>10.5</v>
      </c>
      <c r="W19" s="173" t="e">
        <f t="shared" si="4"/>
        <v>#DIV/0!</v>
      </c>
      <c r="Y19" s="124" t="s">
        <v>9</v>
      </c>
      <c r="Z19" s="124" t="s">
        <v>9</v>
      </c>
      <c r="AA19" s="104" t="s">
        <v>503</v>
      </c>
      <c r="AB19" s="104" t="s">
        <v>504</v>
      </c>
    </row>
    <row r="20" spans="1:28" x14ac:dyDescent="0.25">
      <c r="A20" s="104" t="s">
        <v>539</v>
      </c>
      <c r="B20" s="124">
        <v>1</v>
      </c>
      <c r="C20" s="124">
        <v>1</v>
      </c>
      <c r="D20" s="124">
        <v>0</v>
      </c>
      <c r="E20" s="124">
        <v>0</v>
      </c>
      <c r="F20" s="124">
        <v>1</v>
      </c>
      <c r="G20" s="124">
        <v>1</v>
      </c>
      <c r="H20" s="175">
        <v>6</v>
      </c>
      <c r="I20" s="124">
        <v>3</v>
      </c>
      <c r="J20" s="124">
        <v>0</v>
      </c>
      <c r="K20" s="124">
        <v>0</v>
      </c>
      <c r="L20" s="124">
        <v>1</v>
      </c>
      <c r="M20" s="124">
        <v>5</v>
      </c>
      <c r="N20" s="124">
        <v>0</v>
      </c>
      <c r="O20" s="124">
        <v>22</v>
      </c>
      <c r="P20" s="124">
        <v>21</v>
      </c>
      <c r="Q20" s="172">
        <v>0</v>
      </c>
      <c r="R20" s="172">
        <v>0.66700000000000004</v>
      </c>
      <c r="S20" s="174">
        <f t="shared" si="0"/>
        <v>0.14285714285714285</v>
      </c>
      <c r="T20" s="173">
        <f t="shared" si="1"/>
        <v>4.5</v>
      </c>
      <c r="U20" s="173">
        <f t="shared" si="2"/>
        <v>1.5</v>
      </c>
      <c r="V20" s="173">
        <f t="shared" si="3"/>
        <v>7.5</v>
      </c>
      <c r="W20" s="173">
        <f t="shared" si="4"/>
        <v>5</v>
      </c>
      <c r="Y20" s="124" t="s">
        <v>9</v>
      </c>
      <c r="Z20" s="124" t="s">
        <v>9</v>
      </c>
      <c r="AA20" s="104" t="s">
        <v>122</v>
      </c>
      <c r="AB20" s="104"/>
    </row>
    <row r="21" spans="1:28" x14ac:dyDescent="0.25">
      <c r="A21" s="104" t="s">
        <v>540</v>
      </c>
      <c r="B21" s="124">
        <v>2</v>
      </c>
      <c r="C21" s="124">
        <v>0</v>
      </c>
      <c r="D21" s="124">
        <v>0</v>
      </c>
      <c r="E21" s="124">
        <v>0</v>
      </c>
      <c r="F21" s="124">
        <v>0</v>
      </c>
      <c r="G21" s="124">
        <v>0</v>
      </c>
      <c r="H21" s="175">
        <v>5</v>
      </c>
      <c r="I21" s="124">
        <v>8</v>
      </c>
      <c r="J21" s="124">
        <v>4</v>
      </c>
      <c r="K21" s="124">
        <v>4</v>
      </c>
      <c r="L21" s="124">
        <v>2</v>
      </c>
      <c r="M21" s="124">
        <v>3</v>
      </c>
      <c r="N21" s="124">
        <v>0</v>
      </c>
      <c r="O21" s="124">
        <v>26</v>
      </c>
      <c r="P21" s="124">
        <v>24</v>
      </c>
      <c r="Q21" s="172">
        <v>7.2</v>
      </c>
      <c r="R21" s="172">
        <v>2</v>
      </c>
      <c r="S21" s="174">
        <f t="shared" si="0"/>
        <v>0.33333333333333331</v>
      </c>
      <c r="T21" s="173">
        <f t="shared" si="1"/>
        <v>14.4</v>
      </c>
      <c r="U21" s="173">
        <f t="shared" si="2"/>
        <v>3.6</v>
      </c>
      <c r="V21" s="173">
        <f t="shared" si="3"/>
        <v>5.3999999999999995</v>
      </c>
      <c r="W21" s="173">
        <f t="shared" si="4"/>
        <v>1.5</v>
      </c>
      <c r="Y21" s="124" t="s">
        <v>3</v>
      </c>
      <c r="Z21" s="124" t="s">
        <v>3</v>
      </c>
      <c r="AA21" s="104" t="s">
        <v>562</v>
      </c>
      <c r="AB21" s="104" t="s">
        <v>514</v>
      </c>
    </row>
    <row r="22" spans="1:28" x14ac:dyDescent="0.25">
      <c r="A22" s="104" t="s">
        <v>541</v>
      </c>
      <c r="B22" s="124">
        <v>1</v>
      </c>
      <c r="C22" s="124">
        <v>1</v>
      </c>
      <c r="D22" s="124">
        <v>0</v>
      </c>
      <c r="E22" s="124">
        <v>0</v>
      </c>
      <c r="F22" s="124">
        <v>1</v>
      </c>
      <c r="G22" s="124">
        <v>1</v>
      </c>
      <c r="H22" s="175">
        <v>5</v>
      </c>
      <c r="I22" s="124">
        <v>3</v>
      </c>
      <c r="J22" s="124">
        <v>0</v>
      </c>
      <c r="K22" s="124">
        <v>0</v>
      </c>
      <c r="L22" s="124">
        <v>2</v>
      </c>
      <c r="M22" s="124">
        <v>6</v>
      </c>
      <c r="N22" s="124">
        <v>1</v>
      </c>
      <c r="O22" s="124">
        <v>21</v>
      </c>
      <c r="P22" s="124">
        <v>18</v>
      </c>
      <c r="Q22" s="172">
        <v>0</v>
      </c>
      <c r="R22" s="172">
        <v>1</v>
      </c>
      <c r="S22" s="174">
        <f t="shared" si="0"/>
        <v>0.16666666666666666</v>
      </c>
      <c r="T22" s="173">
        <f t="shared" si="1"/>
        <v>5.3999999999999995</v>
      </c>
      <c r="U22" s="173">
        <f t="shared" si="2"/>
        <v>3.6</v>
      </c>
      <c r="V22" s="173">
        <f t="shared" si="3"/>
        <v>10.799999999999999</v>
      </c>
      <c r="W22" s="173">
        <f t="shared" si="4"/>
        <v>3</v>
      </c>
      <c r="Y22" s="124" t="s">
        <v>9</v>
      </c>
      <c r="Z22" s="124" t="s">
        <v>9</v>
      </c>
      <c r="AA22" s="104" t="s">
        <v>563</v>
      </c>
      <c r="AB22" s="104" t="s">
        <v>564</v>
      </c>
    </row>
    <row r="23" spans="1:28" x14ac:dyDescent="0.25">
      <c r="A23" s="104" t="s">
        <v>542</v>
      </c>
      <c r="B23" s="124">
        <v>1</v>
      </c>
      <c r="C23" s="124">
        <v>1</v>
      </c>
      <c r="D23" s="124">
        <v>0</v>
      </c>
      <c r="E23" s="124">
        <v>0</v>
      </c>
      <c r="F23" s="124">
        <v>1</v>
      </c>
      <c r="G23" s="124">
        <v>1</v>
      </c>
      <c r="H23" s="175">
        <v>5</v>
      </c>
      <c r="I23" s="124">
        <v>4</v>
      </c>
      <c r="J23" s="124">
        <v>0</v>
      </c>
      <c r="K23" s="124">
        <v>0</v>
      </c>
      <c r="L23" s="124">
        <v>3</v>
      </c>
      <c r="M23" s="124">
        <v>2</v>
      </c>
      <c r="N23" s="124">
        <v>0</v>
      </c>
      <c r="O23" s="124">
        <v>22</v>
      </c>
      <c r="P23" s="124">
        <v>19</v>
      </c>
      <c r="Q23" s="172">
        <v>0</v>
      </c>
      <c r="R23" s="172">
        <v>1.4</v>
      </c>
      <c r="S23" s="174">
        <f t="shared" si="0"/>
        <v>0.21052631578947367</v>
      </c>
      <c r="T23" s="173">
        <f t="shared" si="1"/>
        <v>7.2</v>
      </c>
      <c r="U23" s="173">
        <f t="shared" si="2"/>
        <v>5.3999999999999995</v>
      </c>
      <c r="V23" s="173">
        <f t="shared" si="3"/>
        <v>3.6</v>
      </c>
      <c r="W23" s="173">
        <f t="shared" si="4"/>
        <v>0.66666666666666663</v>
      </c>
      <c r="Y23" s="124" t="s">
        <v>3</v>
      </c>
      <c r="Z23" s="124" t="s">
        <v>9</v>
      </c>
      <c r="AA23" s="104" t="s">
        <v>509</v>
      </c>
      <c r="AB23" s="104" t="s">
        <v>106</v>
      </c>
    </row>
    <row r="24" spans="1:28" x14ac:dyDescent="0.25">
      <c r="A24" s="104" t="s">
        <v>350</v>
      </c>
      <c r="B24" s="124">
        <v>2</v>
      </c>
      <c r="C24" s="124">
        <v>0</v>
      </c>
      <c r="D24" s="124">
        <v>0</v>
      </c>
      <c r="E24" s="124">
        <v>0</v>
      </c>
      <c r="F24" s="124">
        <v>0</v>
      </c>
      <c r="G24" s="124">
        <v>0</v>
      </c>
      <c r="H24" s="175">
        <v>4</v>
      </c>
      <c r="I24" s="124">
        <v>2</v>
      </c>
      <c r="J24" s="124">
        <v>0</v>
      </c>
      <c r="K24" s="124">
        <v>0</v>
      </c>
      <c r="L24" s="124">
        <v>1</v>
      </c>
      <c r="M24" s="124">
        <v>5</v>
      </c>
      <c r="N24" s="124">
        <v>0</v>
      </c>
      <c r="O24" s="124">
        <v>17</v>
      </c>
      <c r="P24" s="124">
        <v>16</v>
      </c>
      <c r="Q24" s="172">
        <v>0</v>
      </c>
      <c r="R24" s="172">
        <v>0.75</v>
      </c>
      <c r="S24" s="174">
        <f t="shared" si="0"/>
        <v>0.125</v>
      </c>
      <c r="T24" s="173">
        <f t="shared" si="1"/>
        <v>4.5</v>
      </c>
      <c r="U24" s="173">
        <f t="shared" si="2"/>
        <v>2.25</v>
      </c>
      <c r="V24" s="173">
        <f t="shared" si="3"/>
        <v>11.25</v>
      </c>
      <c r="W24" s="173">
        <f t="shared" si="4"/>
        <v>5</v>
      </c>
      <c r="Y24" s="124" t="s">
        <v>9</v>
      </c>
      <c r="Z24" s="124" t="s">
        <v>9</v>
      </c>
      <c r="AA24" s="104" t="s">
        <v>103</v>
      </c>
      <c r="AB24" s="104" t="s">
        <v>123</v>
      </c>
    </row>
    <row r="25" spans="1:28" x14ac:dyDescent="0.25">
      <c r="A25" s="104" t="s">
        <v>543</v>
      </c>
      <c r="B25" s="124">
        <v>2</v>
      </c>
      <c r="C25" s="124">
        <v>0</v>
      </c>
      <c r="D25" s="124">
        <v>0</v>
      </c>
      <c r="E25" s="124">
        <v>0</v>
      </c>
      <c r="F25" s="124">
        <v>0</v>
      </c>
      <c r="G25" s="124">
        <v>0</v>
      </c>
      <c r="H25" s="175">
        <v>3</v>
      </c>
      <c r="I25" s="124">
        <v>3</v>
      </c>
      <c r="J25" s="124">
        <v>3</v>
      </c>
      <c r="K25" s="124">
        <v>2</v>
      </c>
      <c r="L25" s="124">
        <v>4</v>
      </c>
      <c r="M25" s="124">
        <v>5</v>
      </c>
      <c r="N25" s="124">
        <v>1</v>
      </c>
      <c r="O25" s="124">
        <v>18</v>
      </c>
      <c r="P25" s="124">
        <v>13</v>
      </c>
      <c r="Q25" s="172">
        <v>6</v>
      </c>
      <c r="R25" s="172">
        <v>2.3330000000000002</v>
      </c>
      <c r="S25" s="174">
        <f t="shared" si="0"/>
        <v>0.23076923076923078</v>
      </c>
      <c r="T25" s="173">
        <f t="shared" si="1"/>
        <v>9</v>
      </c>
      <c r="U25" s="173">
        <f t="shared" si="2"/>
        <v>12</v>
      </c>
      <c r="V25" s="173">
        <f t="shared" si="3"/>
        <v>15</v>
      </c>
      <c r="W25" s="173">
        <f t="shared" si="4"/>
        <v>1.25</v>
      </c>
      <c r="Y25" s="124" t="s">
        <v>9</v>
      </c>
      <c r="Z25" s="124" t="s">
        <v>9</v>
      </c>
      <c r="AA25" s="104" t="s">
        <v>103</v>
      </c>
      <c r="AB25" s="104"/>
    </row>
    <row r="26" spans="1:28" x14ac:dyDescent="0.25">
      <c r="A26" s="104" t="s">
        <v>544</v>
      </c>
      <c r="B26" s="124">
        <v>1</v>
      </c>
      <c r="C26" s="124">
        <v>1</v>
      </c>
      <c r="D26" s="124">
        <v>0</v>
      </c>
      <c r="E26" s="124">
        <v>0</v>
      </c>
      <c r="F26" s="124">
        <v>0</v>
      </c>
      <c r="G26" s="124">
        <v>0</v>
      </c>
      <c r="H26" s="175">
        <v>2.3333333333333335</v>
      </c>
      <c r="I26" s="124">
        <v>1</v>
      </c>
      <c r="J26" s="124">
        <v>0</v>
      </c>
      <c r="K26" s="124">
        <v>0</v>
      </c>
      <c r="L26" s="124">
        <v>1</v>
      </c>
      <c r="M26" s="124">
        <v>0</v>
      </c>
      <c r="N26" s="124">
        <v>0</v>
      </c>
      <c r="O26" s="124">
        <v>9</v>
      </c>
      <c r="P26" s="124">
        <v>8</v>
      </c>
      <c r="Q26" s="172">
        <v>0</v>
      </c>
      <c r="R26" s="172">
        <v>0.85699999999999998</v>
      </c>
      <c r="S26" s="174">
        <f t="shared" si="0"/>
        <v>0.125</v>
      </c>
      <c r="T26" s="173">
        <f t="shared" si="1"/>
        <v>3.8571428571428568</v>
      </c>
      <c r="U26" s="173">
        <f t="shared" si="2"/>
        <v>3.8571428571428568</v>
      </c>
      <c r="V26" s="173">
        <f t="shared" si="3"/>
        <v>0</v>
      </c>
      <c r="W26" s="173">
        <f t="shared" si="4"/>
        <v>0</v>
      </c>
      <c r="Y26" s="124" t="s">
        <v>9</v>
      </c>
      <c r="Z26" s="124" t="s">
        <v>9</v>
      </c>
      <c r="AA26" s="104" t="s">
        <v>565</v>
      </c>
      <c r="AB26" s="104" t="s">
        <v>566</v>
      </c>
    </row>
    <row r="27" spans="1:28" x14ac:dyDescent="0.25">
      <c r="A27" s="104" t="s">
        <v>373</v>
      </c>
      <c r="B27" s="124">
        <v>1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75">
        <v>2</v>
      </c>
      <c r="I27" s="124">
        <v>2</v>
      </c>
      <c r="J27" s="124">
        <v>3</v>
      </c>
      <c r="K27" s="124">
        <v>2</v>
      </c>
      <c r="L27" s="124">
        <v>3</v>
      </c>
      <c r="M27" s="124">
        <v>2</v>
      </c>
      <c r="N27" s="124">
        <v>0</v>
      </c>
      <c r="O27" s="124">
        <v>12</v>
      </c>
      <c r="P27" s="124">
        <v>9</v>
      </c>
      <c r="Q27" s="172">
        <v>9</v>
      </c>
      <c r="R27" s="172">
        <v>2.5</v>
      </c>
      <c r="S27" s="174">
        <f t="shared" si="0"/>
        <v>0.22222222222222221</v>
      </c>
      <c r="T27" s="173">
        <f t="shared" si="1"/>
        <v>9</v>
      </c>
      <c r="U27" s="173">
        <f t="shared" si="2"/>
        <v>13.5</v>
      </c>
      <c r="V27" s="173">
        <f t="shared" si="3"/>
        <v>9</v>
      </c>
      <c r="W27" s="173">
        <f t="shared" si="4"/>
        <v>0.66666666666666663</v>
      </c>
      <c r="Y27" s="124" t="s">
        <v>9</v>
      </c>
      <c r="Z27" s="124" t="s">
        <v>9</v>
      </c>
      <c r="AA27" s="104" t="s">
        <v>502</v>
      </c>
      <c r="AB27" s="104" t="s">
        <v>108</v>
      </c>
    </row>
    <row r="28" spans="1:28" x14ac:dyDescent="0.25">
      <c r="A28" s="104" t="s">
        <v>330</v>
      </c>
      <c r="B28" s="124">
        <v>1</v>
      </c>
      <c r="C28" s="124">
        <v>0</v>
      </c>
      <c r="D28" s="124">
        <v>0</v>
      </c>
      <c r="E28" s="124">
        <v>0</v>
      </c>
      <c r="F28" s="124">
        <v>0</v>
      </c>
      <c r="G28" s="124">
        <v>0</v>
      </c>
      <c r="H28" s="175">
        <v>2</v>
      </c>
      <c r="I28" s="124">
        <v>2</v>
      </c>
      <c r="J28" s="124">
        <v>1</v>
      </c>
      <c r="K28" s="124">
        <v>1</v>
      </c>
      <c r="L28" s="124">
        <v>4</v>
      </c>
      <c r="M28" s="124">
        <v>1</v>
      </c>
      <c r="N28" s="124">
        <v>1</v>
      </c>
      <c r="O28" s="124">
        <v>13</v>
      </c>
      <c r="P28" s="124">
        <v>8</v>
      </c>
      <c r="Q28" s="172">
        <v>4.5</v>
      </c>
      <c r="R28" s="172">
        <v>3</v>
      </c>
      <c r="S28" s="174">
        <f t="shared" si="0"/>
        <v>0.25</v>
      </c>
      <c r="T28" s="173">
        <f t="shared" si="1"/>
        <v>9</v>
      </c>
      <c r="U28" s="173">
        <f t="shared" si="2"/>
        <v>18</v>
      </c>
      <c r="V28" s="173">
        <f t="shared" si="3"/>
        <v>4.5</v>
      </c>
      <c r="W28" s="173">
        <f t="shared" si="4"/>
        <v>0.25</v>
      </c>
      <c r="Y28" s="124" t="s">
        <v>9</v>
      </c>
      <c r="Z28" s="124" t="s">
        <v>9</v>
      </c>
      <c r="AA28" s="104" t="s">
        <v>122</v>
      </c>
      <c r="AB28" s="104" t="s">
        <v>567</v>
      </c>
    </row>
    <row r="29" spans="1:28" x14ac:dyDescent="0.25">
      <c r="H29" s="175"/>
      <c r="R29" s="172"/>
      <c r="Y29" s="124"/>
      <c r="Z29" s="124"/>
      <c r="AA29" s="104"/>
      <c r="AB29" s="104"/>
    </row>
    <row r="30" spans="1:28" ht="13" x14ac:dyDescent="0.3">
      <c r="B30" s="118" t="s">
        <v>1</v>
      </c>
      <c r="C30" s="118" t="s">
        <v>2</v>
      </c>
      <c r="D30" s="118" t="s">
        <v>3</v>
      </c>
      <c r="E30" s="118" t="s">
        <v>4</v>
      </c>
      <c r="F30" s="118" t="s">
        <v>5</v>
      </c>
      <c r="G30" s="118" t="s">
        <v>6</v>
      </c>
      <c r="H30" s="164" t="s">
        <v>7</v>
      </c>
      <c r="I30" s="118" t="s">
        <v>8</v>
      </c>
      <c r="J30" s="118" t="s">
        <v>9</v>
      </c>
      <c r="K30" s="118" t="s">
        <v>10</v>
      </c>
      <c r="L30" s="118" t="s">
        <v>11</v>
      </c>
      <c r="M30" s="118" t="s">
        <v>12</v>
      </c>
      <c r="N30" s="118" t="s">
        <v>13</v>
      </c>
      <c r="O30" s="118" t="s">
        <v>14</v>
      </c>
      <c r="P30" s="118" t="s">
        <v>15</v>
      </c>
      <c r="Q30" s="119" t="s">
        <v>16</v>
      </c>
      <c r="R30" s="119" t="s">
        <v>17</v>
      </c>
      <c r="S30" s="121" t="s">
        <v>18</v>
      </c>
      <c r="T30" s="120" t="s">
        <v>19</v>
      </c>
      <c r="U30" s="120" t="s">
        <v>20</v>
      </c>
      <c r="V30" s="120" t="s">
        <v>21</v>
      </c>
      <c r="W30" s="120" t="s">
        <v>22</v>
      </c>
      <c r="Y30" s="124"/>
      <c r="Z30" s="124"/>
      <c r="AA30" s="104"/>
      <c r="AB30" s="104"/>
    </row>
    <row r="31" spans="1:28" ht="13" x14ac:dyDescent="0.3">
      <c r="A31" s="122" t="s">
        <v>24</v>
      </c>
      <c r="B31" s="124">
        <v>71</v>
      </c>
      <c r="C31" s="124">
        <f t="shared" ref="C31:P31" si="5">SUM(C5:C28)</f>
        <v>54</v>
      </c>
      <c r="D31" s="124">
        <f t="shared" si="5"/>
        <v>17</v>
      </c>
      <c r="E31" s="124">
        <f t="shared" si="5"/>
        <v>11</v>
      </c>
      <c r="F31" s="124">
        <f t="shared" si="5"/>
        <v>36</v>
      </c>
      <c r="G31" s="124">
        <f t="shared" si="5"/>
        <v>12</v>
      </c>
      <c r="H31" s="175">
        <f t="shared" si="5"/>
        <v>532</v>
      </c>
      <c r="I31" s="124">
        <f t="shared" si="5"/>
        <v>527</v>
      </c>
      <c r="J31" s="124">
        <f t="shared" si="5"/>
        <v>265</v>
      </c>
      <c r="K31" s="124">
        <f t="shared" si="5"/>
        <v>182</v>
      </c>
      <c r="L31" s="124">
        <f t="shared" si="5"/>
        <v>224</v>
      </c>
      <c r="M31" s="124">
        <f t="shared" si="5"/>
        <v>525</v>
      </c>
      <c r="N31" s="124">
        <f t="shared" si="5"/>
        <v>53</v>
      </c>
      <c r="O31" s="124">
        <f t="shared" si="5"/>
        <v>2397</v>
      </c>
      <c r="P31" s="124">
        <f t="shared" si="5"/>
        <v>2101</v>
      </c>
      <c r="Q31" s="172">
        <v>3.0790000000000002</v>
      </c>
      <c r="R31" s="172">
        <v>1.4119999999999999</v>
      </c>
      <c r="S31" s="174">
        <f t="shared" ref="S31" si="6">I31/P31</f>
        <v>0.25083293669681106</v>
      </c>
      <c r="T31" s="173">
        <f>(I31/H31)*9</f>
        <v>8.9154135338345863</v>
      </c>
      <c r="U31" s="173">
        <f>(L31/H31)*9</f>
        <v>3.7894736842105261</v>
      </c>
      <c r="V31" s="173">
        <f>(M31/H31)*9</f>
        <v>8.8815789473684212</v>
      </c>
      <c r="W31" s="173">
        <f>M31/L31</f>
        <v>2.34375</v>
      </c>
      <c r="Y31" s="124"/>
      <c r="Z31" s="124"/>
      <c r="AA31" s="104"/>
      <c r="AB31" s="104"/>
    </row>
    <row r="32" spans="1:28" x14ac:dyDescent="0.25">
      <c r="H32" s="175"/>
      <c r="Q32" s="173"/>
      <c r="Y32" s="124"/>
      <c r="Z32" s="124"/>
      <c r="AA32" s="104"/>
      <c r="AB32" s="10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6F42D-FA46-4C1E-AEB3-D5D07D6077B8}">
  <dimension ref="A1:AB34"/>
  <sheetViews>
    <sheetView workbookViewId="0"/>
  </sheetViews>
  <sheetFormatPr defaultColWidth="8.7265625" defaultRowHeight="12.5" x14ac:dyDescent="0.25"/>
  <cols>
    <col min="1" max="1" width="24.1796875" style="104" customWidth="1"/>
    <col min="2" max="16" width="7.26953125" style="124" customWidth="1"/>
    <col min="17" max="17" width="7.26953125" style="172" customWidth="1"/>
    <col min="18" max="18" width="7.26953125" style="173" customWidth="1"/>
    <col min="19" max="19" width="7.26953125" style="174" customWidth="1"/>
    <col min="20" max="23" width="7.26953125" style="173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8.7265625" style="104"/>
  </cols>
  <sheetData>
    <row r="1" spans="1:28" ht="15.5" x14ac:dyDescent="0.35">
      <c r="A1" s="116" t="s">
        <v>307</v>
      </c>
    </row>
    <row r="2" spans="1:28" ht="13" customHeight="1" x14ac:dyDescent="0.25"/>
    <row r="3" spans="1:28" ht="13" x14ac:dyDescent="0.3">
      <c r="A3" s="117" t="s">
        <v>0</v>
      </c>
      <c r="B3" s="118" t="s">
        <v>1</v>
      </c>
      <c r="C3" s="118" t="s">
        <v>2</v>
      </c>
      <c r="D3" s="118" t="s">
        <v>3</v>
      </c>
      <c r="E3" s="118" t="s">
        <v>4</v>
      </c>
      <c r="F3" s="118" t="s">
        <v>5</v>
      </c>
      <c r="G3" s="118" t="s">
        <v>6</v>
      </c>
      <c r="H3" s="118" t="s">
        <v>7</v>
      </c>
      <c r="I3" s="118" t="s">
        <v>8</v>
      </c>
      <c r="J3" s="118" t="s">
        <v>9</v>
      </c>
      <c r="K3" s="118" t="s">
        <v>10</v>
      </c>
      <c r="L3" s="118" t="s">
        <v>11</v>
      </c>
      <c r="M3" s="118" t="s">
        <v>12</v>
      </c>
      <c r="N3" s="118" t="s">
        <v>13</v>
      </c>
      <c r="O3" s="118" t="s">
        <v>14</v>
      </c>
      <c r="P3" s="118" t="s">
        <v>15</v>
      </c>
      <c r="Q3" s="119" t="s">
        <v>16</v>
      </c>
      <c r="R3" s="120" t="s">
        <v>17</v>
      </c>
      <c r="S3" s="121" t="s">
        <v>18</v>
      </c>
      <c r="T3" s="120" t="s">
        <v>19</v>
      </c>
      <c r="U3" s="120" t="s">
        <v>20</v>
      </c>
      <c r="V3" s="120" t="s">
        <v>21</v>
      </c>
      <c r="W3" s="120" t="s">
        <v>22</v>
      </c>
      <c r="Y3" s="118" t="s">
        <v>93</v>
      </c>
      <c r="Z3" s="118" t="s">
        <v>94</v>
      </c>
      <c r="AA3" s="123" t="s">
        <v>95</v>
      </c>
      <c r="AB3" s="123" t="s">
        <v>96</v>
      </c>
    </row>
    <row r="4" spans="1:28" ht="13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120"/>
      <c r="S4" s="121"/>
      <c r="T4" s="120"/>
      <c r="U4" s="120"/>
      <c r="V4" s="120"/>
      <c r="W4" s="120"/>
    </row>
    <row r="5" spans="1:28" x14ac:dyDescent="0.25">
      <c r="A5" s="104" t="s">
        <v>160</v>
      </c>
      <c r="B5" s="124">
        <v>16</v>
      </c>
      <c r="C5" s="124">
        <v>7</v>
      </c>
      <c r="D5" s="124">
        <v>4</v>
      </c>
      <c r="E5" s="124">
        <v>1</v>
      </c>
      <c r="F5" s="124">
        <v>5</v>
      </c>
      <c r="G5" s="124">
        <v>1</v>
      </c>
      <c r="H5" s="175">
        <v>81</v>
      </c>
      <c r="I5" s="124">
        <v>64</v>
      </c>
      <c r="J5" s="124">
        <v>29</v>
      </c>
      <c r="K5" s="124">
        <v>25</v>
      </c>
      <c r="L5" s="124">
        <v>31</v>
      </c>
      <c r="M5" s="124">
        <v>139</v>
      </c>
      <c r="N5" s="124">
        <v>7</v>
      </c>
      <c r="O5" s="124">
        <v>347</v>
      </c>
      <c r="P5" s="124">
        <v>308</v>
      </c>
      <c r="Q5" s="173">
        <v>2.778</v>
      </c>
      <c r="R5" s="173">
        <v>1.173</v>
      </c>
      <c r="S5" s="174">
        <v>0.20799999999999999</v>
      </c>
      <c r="T5" s="173">
        <f>(I5/H5)*9</f>
        <v>7.1111111111111107</v>
      </c>
      <c r="U5" s="173">
        <f>(L5/H5)*9</f>
        <v>3.4444444444444442</v>
      </c>
      <c r="V5" s="173">
        <f>(M5/H5)*9</f>
        <v>15.444444444444445</v>
      </c>
      <c r="W5" s="173">
        <f>M5/L5</f>
        <v>4.4838709677419351</v>
      </c>
      <c r="Y5" s="124" t="s">
        <v>3</v>
      </c>
      <c r="Z5" s="124" t="s">
        <v>3</v>
      </c>
      <c r="AA5" s="104" t="s">
        <v>103</v>
      </c>
      <c r="AB5" s="104" t="s">
        <v>108</v>
      </c>
    </row>
    <row r="6" spans="1:28" x14ac:dyDescent="0.25">
      <c r="A6" s="104" t="s">
        <v>349</v>
      </c>
      <c r="B6" s="124">
        <v>24</v>
      </c>
      <c r="C6" s="124">
        <v>8</v>
      </c>
      <c r="D6" s="124">
        <v>2</v>
      </c>
      <c r="E6" s="124">
        <v>3</v>
      </c>
      <c r="F6" s="124">
        <v>1</v>
      </c>
      <c r="G6" s="124">
        <v>0</v>
      </c>
      <c r="H6" s="175">
        <v>79</v>
      </c>
      <c r="I6" s="124">
        <v>80</v>
      </c>
      <c r="J6" s="124">
        <v>37</v>
      </c>
      <c r="K6" s="124">
        <v>24</v>
      </c>
      <c r="L6" s="124">
        <v>25</v>
      </c>
      <c r="M6" s="124">
        <v>66</v>
      </c>
      <c r="N6" s="124">
        <v>6</v>
      </c>
      <c r="O6" s="124">
        <v>354</v>
      </c>
      <c r="P6" s="124">
        <v>317</v>
      </c>
      <c r="Q6" s="173">
        <v>2.734</v>
      </c>
      <c r="R6" s="173">
        <v>1.329</v>
      </c>
      <c r="S6" s="174">
        <v>0.252</v>
      </c>
      <c r="T6" s="173">
        <f t="shared" ref="T6:T31" si="0">(I6/H6)*9</f>
        <v>9.113924050632912</v>
      </c>
      <c r="U6" s="173">
        <f t="shared" ref="U6:U31" si="1">(L6/H6)*9</f>
        <v>2.8481012658227849</v>
      </c>
      <c r="V6" s="173">
        <f t="shared" ref="V6:V31" si="2">(M6/H6)*9</f>
        <v>7.518987341772152</v>
      </c>
      <c r="W6" s="173">
        <f t="shared" ref="W6:W31" si="3">M6/L6</f>
        <v>2.64</v>
      </c>
      <c r="Y6" s="124" t="s">
        <v>113</v>
      </c>
      <c r="Z6" s="124" t="s">
        <v>9</v>
      </c>
      <c r="AA6" s="104" t="s">
        <v>484</v>
      </c>
      <c r="AB6" s="104" t="s">
        <v>505</v>
      </c>
    </row>
    <row r="7" spans="1:28" x14ac:dyDescent="0.25">
      <c r="A7" s="104" t="s">
        <v>318</v>
      </c>
      <c r="B7" s="124">
        <v>9</v>
      </c>
      <c r="C7" s="124">
        <v>8</v>
      </c>
      <c r="D7" s="124">
        <v>1</v>
      </c>
      <c r="E7" s="124">
        <v>0</v>
      </c>
      <c r="F7" s="124">
        <v>6</v>
      </c>
      <c r="G7" s="124">
        <v>1</v>
      </c>
      <c r="H7" s="175">
        <v>68.333333333333329</v>
      </c>
      <c r="I7" s="124">
        <v>39</v>
      </c>
      <c r="J7" s="124">
        <v>9</v>
      </c>
      <c r="K7" s="124">
        <v>5</v>
      </c>
      <c r="L7" s="124">
        <v>14</v>
      </c>
      <c r="M7" s="124">
        <v>97</v>
      </c>
      <c r="N7" s="124">
        <v>3</v>
      </c>
      <c r="O7" s="124">
        <v>267</v>
      </c>
      <c r="P7" s="124">
        <v>248</v>
      </c>
      <c r="Q7" s="173">
        <v>0.65900000000000003</v>
      </c>
      <c r="R7" s="173">
        <v>0.77600000000000002</v>
      </c>
      <c r="S7" s="174">
        <v>0.157</v>
      </c>
      <c r="T7" s="173">
        <f t="shared" si="0"/>
        <v>5.1365853658536587</v>
      </c>
      <c r="U7" s="173">
        <f t="shared" si="1"/>
        <v>1.8439024390243903</v>
      </c>
      <c r="V7" s="173">
        <f t="shared" si="2"/>
        <v>12.775609756097563</v>
      </c>
      <c r="W7" s="173">
        <f t="shared" si="3"/>
        <v>6.9285714285714288</v>
      </c>
      <c r="Y7" s="124" t="s">
        <v>9</v>
      </c>
      <c r="Z7" s="124" t="s">
        <v>9</v>
      </c>
      <c r="AA7" s="104" t="s">
        <v>524</v>
      </c>
      <c r="AB7" s="104" t="s">
        <v>116</v>
      </c>
    </row>
    <row r="8" spans="1:28" x14ac:dyDescent="0.25">
      <c r="A8" s="104" t="s">
        <v>339</v>
      </c>
      <c r="B8" s="124">
        <v>11</v>
      </c>
      <c r="C8" s="124">
        <v>8</v>
      </c>
      <c r="D8" s="124">
        <v>2</v>
      </c>
      <c r="E8" s="124">
        <v>0</v>
      </c>
      <c r="F8" s="124">
        <v>8</v>
      </c>
      <c r="G8" s="124">
        <v>1</v>
      </c>
      <c r="H8" s="175">
        <v>64.666666666666671</v>
      </c>
      <c r="I8" s="124">
        <v>45</v>
      </c>
      <c r="J8" s="124">
        <v>16</v>
      </c>
      <c r="K8" s="124">
        <v>7</v>
      </c>
      <c r="L8" s="124">
        <v>15</v>
      </c>
      <c r="M8" s="124">
        <v>75</v>
      </c>
      <c r="N8" s="124">
        <v>2</v>
      </c>
      <c r="O8" s="124">
        <v>257</v>
      </c>
      <c r="P8" s="124">
        <v>237</v>
      </c>
      <c r="Q8" s="173">
        <v>0.97399999999999998</v>
      </c>
      <c r="R8" s="173">
        <v>0.92800000000000005</v>
      </c>
      <c r="S8" s="174">
        <v>0.19</v>
      </c>
      <c r="T8" s="173">
        <f t="shared" si="0"/>
        <v>6.2628865979381443</v>
      </c>
      <c r="U8" s="173">
        <f t="shared" si="1"/>
        <v>2.0876288659793811</v>
      </c>
      <c r="V8" s="173">
        <f t="shared" si="2"/>
        <v>10.438144329896906</v>
      </c>
      <c r="W8" s="173">
        <f t="shared" si="3"/>
        <v>5</v>
      </c>
      <c r="Y8" s="124" t="s">
        <v>9</v>
      </c>
      <c r="Z8" s="124" t="s">
        <v>9</v>
      </c>
      <c r="AA8" s="104" t="s">
        <v>107</v>
      </c>
      <c r="AB8" s="104"/>
    </row>
    <row r="9" spans="1:28" x14ac:dyDescent="0.25">
      <c r="A9" s="104" t="s">
        <v>181</v>
      </c>
      <c r="B9" s="124">
        <v>14</v>
      </c>
      <c r="C9" s="124">
        <v>8</v>
      </c>
      <c r="D9" s="124">
        <v>3</v>
      </c>
      <c r="E9" s="124">
        <v>0</v>
      </c>
      <c r="F9" s="124">
        <v>1</v>
      </c>
      <c r="G9" s="124">
        <v>0</v>
      </c>
      <c r="H9" s="175">
        <v>62</v>
      </c>
      <c r="I9" s="124">
        <v>65</v>
      </c>
      <c r="J9" s="124">
        <v>44</v>
      </c>
      <c r="K9" s="124">
        <v>29</v>
      </c>
      <c r="L9" s="124">
        <v>24</v>
      </c>
      <c r="M9" s="124">
        <v>54</v>
      </c>
      <c r="N9" s="124">
        <v>9</v>
      </c>
      <c r="O9" s="124">
        <v>291</v>
      </c>
      <c r="P9" s="124">
        <v>257</v>
      </c>
      <c r="Q9" s="173">
        <v>4.21</v>
      </c>
      <c r="R9" s="173">
        <v>1.4350000000000001</v>
      </c>
      <c r="S9" s="174">
        <v>0.253</v>
      </c>
      <c r="T9" s="173">
        <f t="shared" si="0"/>
        <v>9.435483870967742</v>
      </c>
      <c r="U9" s="173">
        <f t="shared" si="1"/>
        <v>3.4838709677419355</v>
      </c>
      <c r="V9" s="173">
        <f t="shared" si="2"/>
        <v>7.838709677419355</v>
      </c>
      <c r="W9" s="173">
        <f t="shared" si="3"/>
        <v>2.25</v>
      </c>
      <c r="Y9" s="124" t="s">
        <v>9</v>
      </c>
      <c r="Z9" s="124" t="s">
        <v>9</v>
      </c>
      <c r="AA9" s="104" t="s">
        <v>101</v>
      </c>
      <c r="AB9" s="104" t="s">
        <v>102</v>
      </c>
    </row>
    <row r="10" spans="1:28" x14ac:dyDescent="0.25">
      <c r="A10" s="104" t="s">
        <v>342</v>
      </c>
      <c r="B10" s="124">
        <v>17</v>
      </c>
      <c r="C10" s="124">
        <v>2</v>
      </c>
      <c r="D10" s="124">
        <v>4</v>
      </c>
      <c r="E10" s="124">
        <v>2</v>
      </c>
      <c r="F10" s="124">
        <v>1</v>
      </c>
      <c r="G10" s="124">
        <v>0</v>
      </c>
      <c r="H10" s="175">
        <v>50.333333333333336</v>
      </c>
      <c r="I10" s="124">
        <v>44</v>
      </c>
      <c r="J10" s="124">
        <v>25</v>
      </c>
      <c r="K10" s="124">
        <v>16</v>
      </c>
      <c r="L10" s="124">
        <v>26</v>
      </c>
      <c r="M10" s="124">
        <v>40</v>
      </c>
      <c r="N10" s="124">
        <v>5</v>
      </c>
      <c r="O10" s="124">
        <v>228</v>
      </c>
      <c r="P10" s="124">
        <v>195</v>
      </c>
      <c r="Q10" s="173">
        <v>2.8610000000000002</v>
      </c>
      <c r="R10" s="173">
        <v>1.391</v>
      </c>
      <c r="S10" s="174">
        <v>0.22600000000000001</v>
      </c>
      <c r="T10" s="173">
        <f t="shared" si="0"/>
        <v>7.8675496688741715</v>
      </c>
      <c r="U10" s="173">
        <f t="shared" si="1"/>
        <v>4.6490066225165556</v>
      </c>
      <c r="V10" s="173">
        <f t="shared" si="2"/>
        <v>7.1523178807947012</v>
      </c>
      <c r="W10" s="173">
        <f t="shared" si="3"/>
        <v>1.5384615384615385</v>
      </c>
      <c r="Y10" s="124" t="s">
        <v>9</v>
      </c>
      <c r="Z10" s="124" t="s">
        <v>9</v>
      </c>
      <c r="AA10" s="104" t="s">
        <v>101</v>
      </c>
      <c r="AB10" s="104"/>
    </row>
    <row r="11" spans="1:28" x14ac:dyDescent="0.25">
      <c r="A11" s="104" t="s">
        <v>145</v>
      </c>
      <c r="B11" s="124">
        <v>11</v>
      </c>
      <c r="C11" s="124">
        <v>4</v>
      </c>
      <c r="D11" s="124">
        <v>2</v>
      </c>
      <c r="E11" s="124">
        <v>1</v>
      </c>
      <c r="F11" s="124">
        <v>4</v>
      </c>
      <c r="G11" s="124">
        <v>1</v>
      </c>
      <c r="H11" s="175">
        <v>48.666666666666664</v>
      </c>
      <c r="I11" s="124">
        <v>48</v>
      </c>
      <c r="J11" s="124">
        <v>22</v>
      </c>
      <c r="K11" s="124">
        <v>10</v>
      </c>
      <c r="L11" s="124">
        <v>10</v>
      </c>
      <c r="M11" s="124">
        <v>46</v>
      </c>
      <c r="N11" s="124">
        <v>2</v>
      </c>
      <c r="O11" s="124">
        <v>209</v>
      </c>
      <c r="P11" s="124">
        <v>195</v>
      </c>
      <c r="Q11" s="173">
        <v>1.849</v>
      </c>
      <c r="R11" s="173">
        <v>1.1919999999999999</v>
      </c>
      <c r="S11" s="174">
        <v>0.246</v>
      </c>
      <c r="T11" s="173">
        <f t="shared" si="0"/>
        <v>8.8767123287671232</v>
      </c>
      <c r="U11" s="173">
        <f t="shared" si="1"/>
        <v>1.8493150684931507</v>
      </c>
      <c r="V11" s="173">
        <f t="shared" si="2"/>
        <v>8.506849315068493</v>
      </c>
      <c r="W11" s="173">
        <f t="shared" si="3"/>
        <v>4.5999999999999996</v>
      </c>
      <c r="Y11" s="124" t="s">
        <v>9</v>
      </c>
      <c r="Z11" s="124" t="s">
        <v>9</v>
      </c>
      <c r="AA11" s="104" t="s">
        <v>97</v>
      </c>
      <c r="AB11" s="104" t="s">
        <v>98</v>
      </c>
    </row>
    <row r="12" spans="1:28" x14ac:dyDescent="0.25">
      <c r="A12" s="104" t="s">
        <v>319</v>
      </c>
      <c r="B12" s="124">
        <v>6</v>
      </c>
      <c r="C12" s="124">
        <v>5</v>
      </c>
      <c r="D12" s="124">
        <v>0</v>
      </c>
      <c r="E12" s="124">
        <v>0</v>
      </c>
      <c r="F12" s="124">
        <v>0</v>
      </c>
      <c r="G12" s="124">
        <v>0</v>
      </c>
      <c r="H12" s="175">
        <v>33</v>
      </c>
      <c r="I12" s="124">
        <v>17</v>
      </c>
      <c r="J12" s="124">
        <v>7</v>
      </c>
      <c r="K12" s="124">
        <v>5</v>
      </c>
      <c r="L12" s="124">
        <v>11</v>
      </c>
      <c r="M12" s="124">
        <v>49</v>
      </c>
      <c r="N12" s="124">
        <v>1</v>
      </c>
      <c r="O12" s="124">
        <v>123</v>
      </c>
      <c r="P12" s="124">
        <v>110</v>
      </c>
      <c r="Q12" s="173">
        <v>1.3640000000000001</v>
      </c>
      <c r="R12" s="173">
        <v>0.84799999999999998</v>
      </c>
      <c r="S12" s="174">
        <v>0.155</v>
      </c>
      <c r="T12" s="173">
        <f t="shared" si="0"/>
        <v>4.6363636363636367</v>
      </c>
      <c r="U12" s="173">
        <f t="shared" si="1"/>
        <v>3</v>
      </c>
      <c r="V12" s="173">
        <f t="shared" si="2"/>
        <v>13.363636363636363</v>
      </c>
      <c r="W12" s="173">
        <f t="shared" si="3"/>
        <v>4.4545454545454541</v>
      </c>
      <c r="Y12" s="124" t="s">
        <v>9</v>
      </c>
      <c r="Z12" s="124" t="s">
        <v>9</v>
      </c>
      <c r="AA12" s="104" t="s">
        <v>333</v>
      </c>
      <c r="AB12" s="104"/>
    </row>
    <row r="13" spans="1:28" x14ac:dyDescent="0.25">
      <c r="A13" s="104" t="s">
        <v>379</v>
      </c>
      <c r="B13" s="124">
        <v>7</v>
      </c>
      <c r="C13" s="124">
        <v>1</v>
      </c>
      <c r="D13" s="124">
        <v>1</v>
      </c>
      <c r="E13" s="124">
        <v>1</v>
      </c>
      <c r="F13" s="124">
        <v>0</v>
      </c>
      <c r="G13" s="124">
        <v>0</v>
      </c>
      <c r="H13" s="175">
        <v>22.333333333333332</v>
      </c>
      <c r="I13" s="124">
        <v>24</v>
      </c>
      <c r="J13" s="124">
        <v>23</v>
      </c>
      <c r="K13" s="124">
        <v>23</v>
      </c>
      <c r="L13" s="124">
        <v>20</v>
      </c>
      <c r="M13" s="124">
        <v>17</v>
      </c>
      <c r="N13" s="124">
        <v>5</v>
      </c>
      <c r="O13" s="124">
        <v>115</v>
      </c>
      <c r="P13" s="124">
        <v>86</v>
      </c>
      <c r="Q13" s="173">
        <v>9.2690000000000001</v>
      </c>
      <c r="R13" s="173">
        <v>1.97</v>
      </c>
      <c r="S13" s="174">
        <v>0.27900000000000003</v>
      </c>
      <c r="T13" s="173">
        <f t="shared" si="0"/>
        <v>9.6716417910447756</v>
      </c>
      <c r="U13" s="173">
        <f t="shared" si="1"/>
        <v>8.0597014925373145</v>
      </c>
      <c r="V13" s="173">
        <f t="shared" si="2"/>
        <v>6.8507462686567173</v>
      </c>
      <c r="W13" s="173">
        <f t="shared" si="3"/>
        <v>0.85</v>
      </c>
      <c r="Y13" s="124" t="s">
        <v>9</v>
      </c>
      <c r="Z13" s="124" t="s">
        <v>9</v>
      </c>
      <c r="AA13" s="104" t="s">
        <v>517</v>
      </c>
      <c r="AB13" s="104" t="s">
        <v>516</v>
      </c>
    </row>
    <row r="14" spans="1:28" x14ac:dyDescent="0.25">
      <c r="A14" s="104" t="s">
        <v>321</v>
      </c>
      <c r="B14" s="124">
        <v>3</v>
      </c>
      <c r="C14" s="124">
        <v>3</v>
      </c>
      <c r="D14" s="124">
        <v>0</v>
      </c>
      <c r="E14" s="124">
        <v>0</v>
      </c>
      <c r="F14" s="124">
        <v>1</v>
      </c>
      <c r="G14" s="124">
        <v>0</v>
      </c>
      <c r="H14" s="175">
        <v>19</v>
      </c>
      <c r="I14" s="124">
        <v>17</v>
      </c>
      <c r="J14" s="124">
        <v>10</v>
      </c>
      <c r="K14" s="124">
        <v>4</v>
      </c>
      <c r="L14" s="124">
        <v>7</v>
      </c>
      <c r="M14" s="124">
        <v>9</v>
      </c>
      <c r="N14" s="124">
        <v>0</v>
      </c>
      <c r="O14" s="124">
        <v>85</v>
      </c>
      <c r="P14" s="124">
        <v>77</v>
      </c>
      <c r="Q14" s="173">
        <v>1.895</v>
      </c>
      <c r="R14" s="173">
        <v>1.2629999999999999</v>
      </c>
      <c r="S14" s="174">
        <v>0.221</v>
      </c>
      <c r="T14" s="173">
        <f t="shared" si="0"/>
        <v>8.0526315789473681</v>
      </c>
      <c r="U14" s="173">
        <f t="shared" si="1"/>
        <v>3.3157894736842102</v>
      </c>
      <c r="V14" s="173">
        <f t="shared" si="2"/>
        <v>4.2631578947368416</v>
      </c>
      <c r="W14" s="173">
        <f t="shared" si="3"/>
        <v>1.2857142857142858</v>
      </c>
      <c r="Y14" s="124" t="s">
        <v>9</v>
      </c>
      <c r="Z14" s="124" t="s">
        <v>9</v>
      </c>
      <c r="AA14" s="104" t="s">
        <v>117</v>
      </c>
      <c r="AB14" s="104"/>
    </row>
    <row r="15" spans="1:28" x14ac:dyDescent="0.25">
      <c r="A15" s="104" t="s">
        <v>381</v>
      </c>
      <c r="B15" s="124">
        <v>3</v>
      </c>
      <c r="C15" s="124">
        <v>1</v>
      </c>
      <c r="D15" s="124">
        <v>1</v>
      </c>
      <c r="E15" s="124">
        <v>0</v>
      </c>
      <c r="F15" s="124">
        <v>1</v>
      </c>
      <c r="G15" s="124">
        <v>1</v>
      </c>
      <c r="H15" s="175">
        <v>12</v>
      </c>
      <c r="I15" s="124">
        <v>14</v>
      </c>
      <c r="J15" s="124">
        <v>5</v>
      </c>
      <c r="K15" s="124">
        <v>0</v>
      </c>
      <c r="L15" s="124">
        <v>1</v>
      </c>
      <c r="M15" s="124">
        <v>7</v>
      </c>
      <c r="N15" s="124">
        <v>1</v>
      </c>
      <c r="O15" s="124">
        <v>53</v>
      </c>
      <c r="P15" s="124">
        <v>51</v>
      </c>
      <c r="Q15" s="173">
        <v>0</v>
      </c>
      <c r="R15" s="173">
        <v>1.25</v>
      </c>
      <c r="S15" s="174">
        <v>0.27500000000000002</v>
      </c>
      <c r="T15" s="173">
        <f t="shared" si="0"/>
        <v>10.5</v>
      </c>
      <c r="U15" s="173">
        <f t="shared" si="1"/>
        <v>0.75</v>
      </c>
      <c r="V15" s="173">
        <f t="shared" si="2"/>
        <v>5.25</v>
      </c>
      <c r="W15" s="173">
        <f t="shared" si="3"/>
        <v>7</v>
      </c>
      <c r="Y15" s="124" t="s">
        <v>9</v>
      </c>
      <c r="Z15" s="124" t="s">
        <v>9</v>
      </c>
      <c r="AA15" s="104" t="s">
        <v>107</v>
      </c>
      <c r="AB15" s="104"/>
    </row>
    <row r="16" spans="1:28" x14ac:dyDescent="0.25">
      <c r="A16" s="104" t="s">
        <v>322</v>
      </c>
      <c r="B16" s="124">
        <v>3</v>
      </c>
      <c r="C16" s="124">
        <v>0</v>
      </c>
      <c r="D16" s="124">
        <v>1</v>
      </c>
      <c r="E16" s="124">
        <v>1</v>
      </c>
      <c r="F16" s="124">
        <v>0</v>
      </c>
      <c r="G16" s="124">
        <v>0</v>
      </c>
      <c r="H16" s="175">
        <v>10</v>
      </c>
      <c r="I16" s="124">
        <v>12</v>
      </c>
      <c r="J16" s="124">
        <v>12</v>
      </c>
      <c r="K16" s="124">
        <v>12</v>
      </c>
      <c r="L16" s="124">
        <v>14</v>
      </c>
      <c r="M16" s="124">
        <v>11</v>
      </c>
      <c r="N16" s="124">
        <v>0</v>
      </c>
      <c r="O16" s="124">
        <v>57</v>
      </c>
      <c r="P16" s="124">
        <v>43</v>
      </c>
      <c r="Q16" s="173">
        <v>10.8</v>
      </c>
      <c r="R16" s="173">
        <v>2.6</v>
      </c>
      <c r="S16" s="174">
        <v>0.27900000000000003</v>
      </c>
      <c r="T16" s="173">
        <f t="shared" si="0"/>
        <v>10.799999999999999</v>
      </c>
      <c r="U16" s="173">
        <f t="shared" si="1"/>
        <v>12.6</v>
      </c>
      <c r="V16" s="173">
        <f t="shared" si="2"/>
        <v>9.9</v>
      </c>
      <c r="W16" s="173">
        <f t="shared" si="3"/>
        <v>0.7857142857142857</v>
      </c>
      <c r="Y16" s="124" t="s">
        <v>3</v>
      </c>
      <c r="Z16" s="124" t="s">
        <v>3</v>
      </c>
      <c r="AA16" s="104" t="s">
        <v>117</v>
      </c>
      <c r="AB16" s="104"/>
    </row>
    <row r="17" spans="1:28" x14ac:dyDescent="0.25">
      <c r="A17" s="104" t="s">
        <v>323</v>
      </c>
      <c r="B17" s="124">
        <v>3</v>
      </c>
      <c r="C17" s="124">
        <v>0</v>
      </c>
      <c r="D17" s="124">
        <v>0</v>
      </c>
      <c r="E17" s="124">
        <v>0</v>
      </c>
      <c r="F17" s="124">
        <v>0</v>
      </c>
      <c r="G17" s="124">
        <v>0</v>
      </c>
      <c r="H17" s="175">
        <v>9</v>
      </c>
      <c r="I17" s="124">
        <v>9</v>
      </c>
      <c r="J17" s="124">
        <v>8</v>
      </c>
      <c r="K17" s="124">
        <v>1</v>
      </c>
      <c r="L17" s="124">
        <v>4</v>
      </c>
      <c r="M17" s="124">
        <v>16</v>
      </c>
      <c r="N17" s="124">
        <v>0</v>
      </c>
      <c r="O17" s="124">
        <v>41</v>
      </c>
      <c r="P17" s="124">
        <v>37</v>
      </c>
      <c r="Q17" s="173">
        <v>1</v>
      </c>
      <c r="R17" s="173">
        <v>1.444</v>
      </c>
      <c r="S17" s="174">
        <v>0.24299999999999999</v>
      </c>
      <c r="T17" s="173">
        <f t="shared" si="0"/>
        <v>9</v>
      </c>
      <c r="U17" s="173">
        <f t="shared" si="1"/>
        <v>4</v>
      </c>
      <c r="V17" s="173">
        <f t="shared" si="2"/>
        <v>16</v>
      </c>
      <c r="W17" s="173">
        <f t="shared" si="3"/>
        <v>4</v>
      </c>
      <c r="Y17" s="124" t="s">
        <v>9</v>
      </c>
      <c r="Z17" s="124" t="s">
        <v>9</v>
      </c>
      <c r="AA17" s="104" t="s">
        <v>525</v>
      </c>
      <c r="AB17" s="104" t="s">
        <v>116</v>
      </c>
    </row>
    <row r="18" spans="1:28" x14ac:dyDescent="0.25">
      <c r="A18" s="104" t="s">
        <v>382</v>
      </c>
      <c r="B18" s="124">
        <v>5</v>
      </c>
      <c r="C18" s="124">
        <v>0</v>
      </c>
      <c r="D18" s="124">
        <v>1</v>
      </c>
      <c r="E18" s="124">
        <v>0</v>
      </c>
      <c r="F18" s="124">
        <v>0</v>
      </c>
      <c r="G18" s="124">
        <v>0</v>
      </c>
      <c r="H18" s="175">
        <v>8</v>
      </c>
      <c r="I18" s="124">
        <v>9</v>
      </c>
      <c r="J18" s="124">
        <v>7</v>
      </c>
      <c r="K18" s="124">
        <v>5</v>
      </c>
      <c r="L18" s="124">
        <v>5</v>
      </c>
      <c r="M18" s="124">
        <v>10</v>
      </c>
      <c r="N18" s="124">
        <v>1</v>
      </c>
      <c r="O18" s="124">
        <v>40</v>
      </c>
      <c r="P18" s="124">
        <v>34</v>
      </c>
      <c r="Q18" s="173">
        <v>5.625</v>
      </c>
      <c r="R18" s="173">
        <v>1.75</v>
      </c>
      <c r="S18" s="174">
        <v>0.26500000000000001</v>
      </c>
      <c r="T18" s="173">
        <f t="shared" si="0"/>
        <v>10.125</v>
      </c>
      <c r="U18" s="173">
        <f t="shared" si="1"/>
        <v>5.625</v>
      </c>
      <c r="V18" s="173">
        <f t="shared" si="2"/>
        <v>11.25</v>
      </c>
      <c r="W18" s="173">
        <f t="shared" si="3"/>
        <v>2</v>
      </c>
      <c r="Y18" s="124" t="s">
        <v>9</v>
      </c>
      <c r="Z18" s="124" t="s">
        <v>9</v>
      </c>
      <c r="AA18" s="104" t="s">
        <v>117</v>
      </c>
      <c r="AB18" s="104" t="s">
        <v>519</v>
      </c>
    </row>
    <row r="19" spans="1:28" x14ac:dyDescent="0.25">
      <c r="A19" s="104" t="s">
        <v>324</v>
      </c>
      <c r="B19" s="124">
        <v>2</v>
      </c>
      <c r="C19" s="124">
        <v>1</v>
      </c>
      <c r="D19" s="124">
        <v>0</v>
      </c>
      <c r="E19" s="124">
        <v>0</v>
      </c>
      <c r="F19" s="124">
        <v>0</v>
      </c>
      <c r="G19" s="124">
        <v>0</v>
      </c>
      <c r="H19" s="175">
        <v>7.333333333333333</v>
      </c>
      <c r="I19" s="124">
        <v>4</v>
      </c>
      <c r="J19" s="124">
        <v>4</v>
      </c>
      <c r="K19" s="124">
        <v>2</v>
      </c>
      <c r="L19" s="124">
        <v>6</v>
      </c>
      <c r="M19" s="124">
        <v>13</v>
      </c>
      <c r="N19" s="124">
        <v>1</v>
      </c>
      <c r="O19" s="124">
        <v>33</v>
      </c>
      <c r="P19" s="124">
        <v>26</v>
      </c>
      <c r="Q19" s="173">
        <v>2.4550000000000001</v>
      </c>
      <c r="R19" s="173">
        <v>1.3640000000000001</v>
      </c>
      <c r="S19" s="174">
        <v>0.154</v>
      </c>
      <c r="T19" s="173">
        <f t="shared" si="0"/>
        <v>4.9090909090909101</v>
      </c>
      <c r="U19" s="173">
        <f t="shared" si="1"/>
        <v>7.3636363636363642</v>
      </c>
      <c r="V19" s="173">
        <f t="shared" si="2"/>
        <v>15.954545454545455</v>
      </c>
      <c r="W19" s="173">
        <f t="shared" si="3"/>
        <v>2.1666666666666665</v>
      </c>
      <c r="Y19" s="124" t="s">
        <v>9</v>
      </c>
      <c r="Z19" s="124" t="s">
        <v>9</v>
      </c>
      <c r="AA19" s="104" t="s">
        <v>334</v>
      </c>
      <c r="AB19" s="104" t="s">
        <v>557</v>
      </c>
    </row>
    <row r="20" spans="1:28" x14ac:dyDescent="0.25">
      <c r="A20" s="104" t="s">
        <v>325</v>
      </c>
      <c r="B20" s="124">
        <v>2</v>
      </c>
      <c r="C20" s="124">
        <v>0</v>
      </c>
      <c r="D20" s="124">
        <v>1</v>
      </c>
      <c r="E20" s="124">
        <v>0</v>
      </c>
      <c r="F20" s="124">
        <v>0</v>
      </c>
      <c r="G20" s="124">
        <v>0</v>
      </c>
      <c r="H20" s="175">
        <v>6.333333333333333</v>
      </c>
      <c r="I20" s="124">
        <v>6</v>
      </c>
      <c r="J20" s="124">
        <v>6</v>
      </c>
      <c r="K20" s="124">
        <v>6</v>
      </c>
      <c r="L20" s="124">
        <v>7</v>
      </c>
      <c r="M20" s="124">
        <v>10</v>
      </c>
      <c r="N20" s="124">
        <v>1</v>
      </c>
      <c r="O20" s="124">
        <v>30</v>
      </c>
      <c r="P20" s="124">
        <v>21</v>
      </c>
      <c r="Q20" s="173">
        <v>8.5259999999999998</v>
      </c>
      <c r="R20" s="173">
        <v>2.0529999999999999</v>
      </c>
      <c r="S20" s="174">
        <v>0.28599999999999998</v>
      </c>
      <c r="T20" s="173">
        <f t="shared" si="0"/>
        <v>8.526315789473685</v>
      </c>
      <c r="U20" s="173">
        <f t="shared" si="1"/>
        <v>9.9473684210526319</v>
      </c>
      <c r="V20" s="173">
        <f t="shared" si="2"/>
        <v>14.210526315789474</v>
      </c>
      <c r="W20" s="173">
        <f t="shared" si="3"/>
        <v>1.4285714285714286</v>
      </c>
      <c r="Y20" s="124" t="s">
        <v>9</v>
      </c>
      <c r="Z20" s="124" t="s">
        <v>9</v>
      </c>
      <c r="AA20" s="104" t="s">
        <v>334</v>
      </c>
      <c r="AB20" s="104" t="s">
        <v>557</v>
      </c>
    </row>
    <row r="21" spans="1:28" x14ac:dyDescent="0.25">
      <c r="A21" s="104" t="s">
        <v>357</v>
      </c>
      <c r="B21" s="124">
        <v>2</v>
      </c>
      <c r="C21" s="124">
        <v>1</v>
      </c>
      <c r="D21" s="124">
        <v>0</v>
      </c>
      <c r="E21" s="124">
        <v>0</v>
      </c>
      <c r="F21" s="124">
        <v>0</v>
      </c>
      <c r="G21" s="124">
        <v>0</v>
      </c>
      <c r="H21" s="175">
        <v>6</v>
      </c>
      <c r="I21" s="124">
        <v>6</v>
      </c>
      <c r="J21" s="124">
        <v>2</v>
      </c>
      <c r="K21" s="124">
        <v>2</v>
      </c>
      <c r="L21" s="124">
        <v>1</v>
      </c>
      <c r="M21" s="124">
        <v>9</v>
      </c>
      <c r="N21" s="124">
        <v>0</v>
      </c>
      <c r="O21" s="124">
        <v>26</v>
      </c>
      <c r="P21" s="124">
        <v>25</v>
      </c>
      <c r="Q21" s="173">
        <v>3</v>
      </c>
      <c r="R21" s="173">
        <v>1.167</v>
      </c>
      <c r="S21" s="174">
        <v>0.24</v>
      </c>
      <c r="T21" s="173">
        <f t="shared" si="0"/>
        <v>9</v>
      </c>
      <c r="U21" s="173">
        <f t="shared" si="1"/>
        <v>1.5</v>
      </c>
      <c r="V21" s="173">
        <f t="shared" si="2"/>
        <v>13.5</v>
      </c>
      <c r="W21" s="173">
        <f t="shared" si="3"/>
        <v>9</v>
      </c>
      <c r="Y21" s="124" t="s">
        <v>9</v>
      </c>
      <c r="Z21" s="124" t="s">
        <v>9</v>
      </c>
      <c r="AA21" s="104" t="s">
        <v>97</v>
      </c>
      <c r="AB21" s="104"/>
    </row>
    <row r="22" spans="1:28" x14ac:dyDescent="0.25">
      <c r="A22" s="104" t="s">
        <v>327</v>
      </c>
      <c r="B22" s="124">
        <v>1</v>
      </c>
      <c r="C22" s="124">
        <v>1</v>
      </c>
      <c r="D22" s="124">
        <v>0</v>
      </c>
      <c r="E22" s="124">
        <v>0</v>
      </c>
      <c r="F22" s="124">
        <v>1</v>
      </c>
      <c r="G22" s="124">
        <v>1</v>
      </c>
      <c r="H22" s="175">
        <v>6</v>
      </c>
      <c r="I22" s="124">
        <v>1</v>
      </c>
      <c r="J22" s="124">
        <v>0</v>
      </c>
      <c r="K22" s="124">
        <v>0</v>
      </c>
      <c r="L22" s="124">
        <v>4</v>
      </c>
      <c r="M22" s="124">
        <v>1</v>
      </c>
      <c r="N22" s="124">
        <v>0</v>
      </c>
      <c r="O22" s="124">
        <v>23</v>
      </c>
      <c r="P22" s="124">
        <v>19</v>
      </c>
      <c r="Q22" s="173">
        <v>0</v>
      </c>
      <c r="R22" s="173">
        <v>0.83299999999999996</v>
      </c>
      <c r="S22" s="174">
        <v>5.2999999999999999E-2</v>
      </c>
      <c r="T22" s="173">
        <f t="shared" si="0"/>
        <v>1.5</v>
      </c>
      <c r="U22" s="173">
        <f t="shared" si="1"/>
        <v>6</v>
      </c>
      <c r="V22" s="173">
        <f t="shared" si="2"/>
        <v>1.5</v>
      </c>
      <c r="W22" s="173">
        <f t="shared" si="3"/>
        <v>0.25</v>
      </c>
      <c r="Y22" s="124" t="s">
        <v>9</v>
      </c>
      <c r="Z22" s="124" t="s">
        <v>9</v>
      </c>
      <c r="AA22" s="104" t="s">
        <v>526</v>
      </c>
      <c r="AB22" s="104"/>
    </row>
    <row r="23" spans="1:28" x14ac:dyDescent="0.25">
      <c r="A23" s="104" t="s">
        <v>328</v>
      </c>
      <c r="B23" s="124">
        <v>1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75">
        <v>3</v>
      </c>
      <c r="I23" s="124">
        <v>3</v>
      </c>
      <c r="J23" s="124">
        <v>1</v>
      </c>
      <c r="K23" s="124">
        <v>1</v>
      </c>
      <c r="L23" s="124">
        <v>2</v>
      </c>
      <c r="M23" s="124">
        <v>3</v>
      </c>
      <c r="N23" s="124">
        <v>0</v>
      </c>
      <c r="O23" s="124">
        <v>15</v>
      </c>
      <c r="P23" s="124">
        <v>13</v>
      </c>
      <c r="Q23" s="173">
        <v>3</v>
      </c>
      <c r="R23" s="173">
        <v>1.667</v>
      </c>
      <c r="S23" s="174">
        <v>0.23100000000000001</v>
      </c>
      <c r="T23" s="173">
        <f t="shared" si="0"/>
        <v>9</v>
      </c>
      <c r="U23" s="173">
        <f t="shared" si="1"/>
        <v>6</v>
      </c>
      <c r="V23" s="173">
        <f t="shared" si="2"/>
        <v>9</v>
      </c>
      <c r="W23" s="173">
        <f t="shared" si="3"/>
        <v>1.5</v>
      </c>
      <c r="Y23" s="124" t="s">
        <v>9</v>
      </c>
      <c r="Z23" s="124" t="s">
        <v>9</v>
      </c>
      <c r="AA23" s="104" t="s">
        <v>333</v>
      </c>
      <c r="AB23" s="104"/>
    </row>
    <row r="24" spans="1:28" x14ac:dyDescent="0.25">
      <c r="A24" s="104" t="s">
        <v>329</v>
      </c>
      <c r="B24" s="124">
        <v>3</v>
      </c>
      <c r="C24" s="124">
        <v>0</v>
      </c>
      <c r="D24" s="124">
        <v>0</v>
      </c>
      <c r="E24" s="124">
        <v>0</v>
      </c>
      <c r="F24" s="124">
        <v>0</v>
      </c>
      <c r="G24" s="124">
        <v>0</v>
      </c>
      <c r="H24" s="175">
        <v>3</v>
      </c>
      <c r="I24" s="124">
        <v>7</v>
      </c>
      <c r="J24" s="124">
        <v>8</v>
      </c>
      <c r="K24" s="124">
        <v>7</v>
      </c>
      <c r="L24" s="124">
        <v>3</v>
      </c>
      <c r="M24" s="124">
        <v>3</v>
      </c>
      <c r="N24" s="124">
        <v>0</v>
      </c>
      <c r="O24" s="124">
        <v>19</v>
      </c>
      <c r="P24" s="124">
        <v>16</v>
      </c>
      <c r="Q24" s="173">
        <v>21</v>
      </c>
      <c r="R24" s="173">
        <v>3.3330000000000002</v>
      </c>
      <c r="S24" s="174">
        <v>0.438</v>
      </c>
      <c r="T24" s="173">
        <f t="shared" si="0"/>
        <v>21</v>
      </c>
      <c r="U24" s="173">
        <f t="shared" si="1"/>
        <v>9</v>
      </c>
      <c r="V24" s="173">
        <f t="shared" si="2"/>
        <v>9</v>
      </c>
      <c r="W24" s="173">
        <f t="shared" si="3"/>
        <v>1</v>
      </c>
      <c r="Y24" s="124" t="s">
        <v>3</v>
      </c>
      <c r="Z24" s="124" t="s">
        <v>9</v>
      </c>
      <c r="AA24" s="104" t="s">
        <v>338</v>
      </c>
      <c r="AB24" s="104" t="s">
        <v>337</v>
      </c>
    </row>
    <row r="25" spans="1:28" x14ac:dyDescent="0.25">
      <c r="A25" s="104" t="s">
        <v>356</v>
      </c>
      <c r="B25" s="124">
        <v>1</v>
      </c>
      <c r="C25" s="124">
        <v>0</v>
      </c>
      <c r="D25" s="124">
        <v>0</v>
      </c>
      <c r="E25" s="124">
        <v>0</v>
      </c>
      <c r="F25" s="124">
        <v>0</v>
      </c>
      <c r="G25" s="124">
        <v>0</v>
      </c>
      <c r="H25" s="175">
        <v>1</v>
      </c>
      <c r="I25" s="124">
        <v>1</v>
      </c>
      <c r="J25" s="124">
        <v>1</v>
      </c>
      <c r="K25" s="124">
        <v>0</v>
      </c>
      <c r="L25" s="124">
        <v>0</v>
      </c>
      <c r="M25" s="124">
        <v>0</v>
      </c>
      <c r="N25" s="124">
        <v>0</v>
      </c>
      <c r="O25" s="124">
        <v>4</v>
      </c>
      <c r="P25" s="124">
        <v>4</v>
      </c>
      <c r="Q25" s="173">
        <v>0</v>
      </c>
      <c r="R25" s="173">
        <v>1</v>
      </c>
      <c r="S25" s="174">
        <v>0.25</v>
      </c>
      <c r="T25" s="173">
        <f t="shared" si="0"/>
        <v>9</v>
      </c>
      <c r="U25" s="173">
        <f t="shared" si="1"/>
        <v>0</v>
      </c>
      <c r="V25" s="173">
        <f t="shared" si="2"/>
        <v>0</v>
      </c>
      <c r="W25" s="173" t="e">
        <f t="shared" si="3"/>
        <v>#DIV/0!</v>
      </c>
      <c r="Y25" s="124" t="s">
        <v>3</v>
      </c>
      <c r="Z25" s="124" t="s">
        <v>9</v>
      </c>
      <c r="AA25" s="104" t="s">
        <v>115</v>
      </c>
      <c r="AB25" s="104"/>
    </row>
    <row r="26" spans="1:28" x14ac:dyDescent="0.25">
      <c r="A26" s="104" t="s">
        <v>330</v>
      </c>
      <c r="B26" s="124">
        <v>1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75">
        <v>1</v>
      </c>
      <c r="I26" s="124">
        <v>1</v>
      </c>
      <c r="J26" s="124">
        <v>4</v>
      </c>
      <c r="K26" s="124">
        <v>0</v>
      </c>
      <c r="L26" s="124">
        <v>3</v>
      </c>
      <c r="M26" s="124">
        <v>0</v>
      </c>
      <c r="N26" s="124">
        <v>0</v>
      </c>
      <c r="O26" s="124">
        <v>7</v>
      </c>
      <c r="P26" s="124">
        <v>4</v>
      </c>
      <c r="Q26" s="173">
        <v>0</v>
      </c>
      <c r="R26" s="173">
        <v>4</v>
      </c>
      <c r="S26" s="174">
        <v>0.25</v>
      </c>
      <c r="T26" s="173">
        <f t="shared" si="0"/>
        <v>9</v>
      </c>
      <c r="U26" s="173">
        <f t="shared" si="1"/>
        <v>27</v>
      </c>
      <c r="V26" s="173">
        <f t="shared" si="2"/>
        <v>0</v>
      </c>
      <c r="W26" s="173">
        <f t="shared" si="3"/>
        <v>0</v>
      </c>
      <c r="Y26" s="124" t="s">
        <v>9</v>
      </c>
      <c r="Z26" s="124" t="s">
        <v>9</v>
      </c>
      <c r="AA26" s="104" t="s">
        <v>122</v>
      </c>
      <c r="AB26" s="104"/>
    </row>
    <row r="27" spans="1:28" x14ac:dyDescent="0.25">
      <c r="A27" s="104" t="s">
        <v>348</v>
      </c>
      <c r="B27" s="124">
        <v>1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75">
        <v>1</v>
      </c>
      <c r="I27" s="124">
        <v>0</v>
      </c>
      <c r="J27" s="124">
        <v>1</v>
      </c>
      <c r="K27" s="124">
        <v>0</v>
      </c>
      <c r="L27" s="124">
        <v>2</v>
      </c>
      <c r="M27" s="124">
        <v>1</v>
      </c>
      <c r="N27" s="124">
        <v>0</v>
      </c>
      <c r="O27" s="124">
        <v>5</v>
      </c>
      <c r="P27" s="124">
        <v>3</v>
      </c>
      <c r="Q27" s="173">
        <v>0</v>
      </c>
      <c r="R27" s="173">
        <v>2</v>
      </c>
      <c r="S27" s="174">
        <v>0</v>
      </c>
      <c r="T27" s="173">
        <f t="shared" si="0"/>
        <v>0</v>
      </c>
      <c r="U27" s="173">
        <f t="shared" si="1"/>
        <v>18</v>
      </c>
      <c r="V27" s="173">
        <f t="shared" si="2"/>
        <v>9</v>
      </c>
      <c r="W27" s="173">
        <f t="shared" si="3"/>
        <v>0.5</v>
      </c>
      <c r="Y27" s="124" t="s">
        <v>3</v>
      </c>
      <c r="Z27" s="124" t="s">
        <v>9</v>
      </c>
      <c r="AA27" s="104" t="s">
        <v>305</v>
      </c>
      <c r="AB27" s="104" t="s">
        <v>306</v>
      </c>
    </row>
    <row r="28" spans="1:28" x14ac:dyDescent="0.25">
      <c r="A28" s="104" t="s">
        <v>350</v>
      </c>
      <c r="B28" s="124">
        <v>1</v>
      </c>
      <c r="C28" s="124">
        <v>0</v>
      </c>
      <c r="D28" s="124">
        <v>0</v>
      </c>
      <c r="E28" s="124">
        <v>0</v>
      </c>
      <c r="F28" s="124">
        <v>0</v>
      </c>
      <c r="G28" s="124">
        <v>0</v>
      </c>
      <c r="H28" s="175">
        <v>1</v>
      </c>
      <c r="I28" s="124">
        <v>2</v>
      </c>
      <c r="J28" s="124">
        <v>1</v>
      </c>
      <c r="K28" s="124">
        <v>1</v>
      </c>
      <c r="L28" s="124">
        <v>0</v>
      </c>
      <c r="M28" s="124">
        <v>1</v>
      </c>
      <c r="N28" s="124">
        <v>0</v>
      </c>
      <c r="O28" s="124">
        <v>5</v>
      </c>
      <c r="P28" s="124">
        <v>4</v>
      </c>
      <c r="Q28" s="173">
        <v>9</v>
      </c>
      <c r="R28" s="173">
        <v>2</v>
      </c>
      <c r="S28" s="174">
        <v>0.5</v>
      </c>
      <c r="T28" s="173">
        <f t="shared" si="0"/>
        <v>18</v>
      </c>
      <c r="U28" s="173">
        <f t="shared" si="1"/>
        <v>0</v>
      </c>
      <c r="V28" s="173">
        <f t="shared" si="2"/>
        <v>9</v>
      </c>
      <c r="W28" s="173" t="e">
        <f t="shared" si="3"/>
        <v>#DIV/0!</v>
      </c>
      <c r="Y28" s="124" t="s">
        <v>9</v>
      </c>
      <c r="Z28" s="124" t="s">
        <v>9</v>
      </c>
      <c r="AA28" s="104" t="s">
        <v>103</v>
      </c>
      <c r="AB28" s="104" t="s">
        <v>123</v>
      </c>
    </row>
    <row r="29" spans="1:28" x14ac:dyDescent="0.25">
      <c r="A29" s="104" t="s">
        <v>187</v>
      </c>
      <c r="B29" s="124">
        <v>1</v>
      </c>
      <c r="C29" s="124">
        <v>0</v>
      </c>
      <c r="D29" s="124">
        <v>0</v>
      </c>
      <c r="E29" s="124">
        <v>0</v>
      </c>
      <c r="F29" s="124">
        <v>0</v>
      </c>
      <c r="G29" s="124">
        <v>0</v>
      </c>
      <c r="H29" s="175">
        <v>1</v>
      </c>
      <c r="I29" s="124">
        <v>1</v>
      </c>
      <c r="J29" s="124">
        <v>0</v>
      </c>
      <c r="K29" s="124">
        <v>0</v>
      </c>
      <c r="L29" s="124">
        <v>0</v>
      </c>
      <c r="M29" s="124">
        <v>1</v>
      </c>
      <c r="N29" s="124">
        <v>0</v>
      </c>
      <c r="O29" s="124">
        <v>4</v>
      </c>
      <c r="P29" s="124">
        <v>4</v>
      </c>
      <c r="Q29" s="173">
        <v>0</v>
      </c>
      <c r="R29" s="173">
        <v>1</v>
      </c>
      <c r="S29" s="174">
        <v>0.25</v>
      </c>
      <c r="T29" s="173">
        <f t="shared" si="0"/>
        <v>9</v>
      </c>
      <c r="U29" s="173">
        <f t="shared" si="1"/>
        <v>0</v>
      </c>
      <c r="V29" s="173">
        <f t="shared" si="2"/>
        <v>9</v>
      </c>
      <c r="W29" s="173" t="e">
        <f t="shared" si="3"/>
        <v>#DIV/0!</v>
      </c>
      <c r="Y29" s="124" t="s">
        <v>9</v>
      </c>
      <c r="Z29" s="124" t="s">
        <v>9</v>
      </c>
      <c r="AA29" s="104" t="s">
        <v>117</v>
      </c>
      <c r="AB29" s="104" t="s">
        <v>116</v>
      </c>
    </row>
    <row r="30" spans="1:28" x14ac:dyDescent="0.25">
      <c r="A30" s="104" t="s">
        <v>380</v>
      </c>
      <c r="B30" s="124">
        <v>1</v>
      </c>
      <c r="C30" s="124">
        <v>0</v>
      </c>
      <c r="D30" s="124">
        <v>0</v>
      </c>
      <c r="E30" s="124">
        <v>0</v>
      </c>
      <c r="F30" s="124">
        <v>0</v>
      </c>
      <c r="G30" s="124">
        <v>0</v>
      </c>
      <c r="H30" s="175">
        <v>1</v>
      </c>
      <c r="I30" s="124">
        <v>1</v>
      </c>
      <c r="J30" s="124">
        <v>0</v>
      </c>
      <c r="K30" s="124">
        <v>0</v>
      </c>
      <c r="L30" s="124">
        <v>2</v>
      </c>
      <c r="M30" s="124">
        <v>2</v>
      </c>
      <c r="N30" s="124">
        <v>0</v>
      </c>
      <c r="O30" s="124">
        <v>6</v>
      </c>
      <c r="P30" s="124">
        <v>4</v>
      </c>
      <c r="Q30" s="173">
        <v>0</v>
      </c>
      <c r="R30" s="173">
        <v>3</v>
      </c>
      <c r="S30" s="174">
        <v>0.25</v>
      </c>
      <c r="T30" s="173">
        <f t="shared" si="0"/>
        <v>9</v>
      </c>
      <c r="U30" s="173">
        <f t="shared" si="1"/>
        <v>18</v>
      </c>
      <c r="V30" s="173">
        <f t="shared" si="2"/>
        <v>18</v>
      </c>
      <c r="W30" s="173">
        <f t="shared" si="3"/>
        <v>1</v>
      </c>
      <c r="Y30" s="124" t="s">
        <v>3</v>
      </c>
      <c r="Z30" s="124" t="s">
        <v>3</v>
      </c>
      <c r="AA30" s="104" t="s">
        <v>122</v>
      </c>
      <c r="AB30" s="104"/>
    </row>
    <row r="31" spans="1:28" x14ac:dyDescent="0.25">
      <c r="A31" s="104" t="s">
        <v>383</v>
      </c>
      <c r="B31" s="124">
        <v>1</v>
      </c>
      <c r="C31" s="124">
        <v>0</v>
      </c>
      <c r="D31" s="124">
        <v>0</v>
      </c>
      <c r="E31" s="124">
        <v>0</v>
      </c>
      <c r="F31" s="124">
        <v>0</v>
      </c>
      <c r="G31" s="124">
        <v>0</v>
      </c>
      <c r="H31" s="175">
        <v>1</v>
      </c>
      <c r="I31" s="124">
        <v>1</v>
      </c>
      <c r="J31" s="124">
        <v>0</v>
      </c>
      <c r="K31" s="124">
        <v>0</v>
      </c>
      <c r="L31" s="124">
        <v>0</v>
      </c>
      <c r="M31" s="124">
        <v>0</v>
      </c>
      <c r="N31" s="124">
        <v>0</v>
      </c>
      <c r="O31" s="124">
        <v>3</v>
      </c>
      <c r="P31" s="124">
        <v>3</v>
      </c>
      <c r="Q31" s="173">
        <v>0</v>
      </c>
      <c r="R31" s="173">
        <v>1</v>
      </c>
      <c r="S31" s="174">
        <v>0.33300000000000002</v>
      </c>
      <c r="T31" s="173">
        <f t="shared" si="0"/>
        <v>9</v>
      </c>
      <c r="U31" s="173">
        <f t="shared" si="1"/>
        <v>0</v>
      </c>
      <c r="V31" s="173">
        <f t="shared" si="2"/>
        <v>0</v>
      </c>
      <c r="W31" s="173" t="e">
        <f t="shared" si="3"/>
        <v>#DIV/0!</v>
      </c>
      <c r="Y31" s="124" t="s">
        <v>3</v>
      </c>
      <c r="Z31" s="124" t="s">
        <v>9</v>
      </c>
      <c r="AA31" s="104" t="s">
        <v>523</v>
      </c>
      <c r="AB31" s="104" t="s">
        <v>125</v>
      </c>
    </row>
    <row r="32" spans="1:28" x14ac:dyDescent="0.25">
      <c r="H32" s="175"/>
      <c r="Q32" s="173"/>
      <c r="Y32" s="124"/>
      <c r="Z32" s="124"/>
      <c r="AA32" s="104"/>
      <c r="AB32" s="104"/>
    </row>
    <row r="33" spans="1:23" ht="13" x14ac:dyDescent="0.3">
      <c r="B33" s="118" t="s">
        <v>1</v>
      </c>
      <c r="C33" s="118" t="s">
        <v>2</v>
      </c>
      <c r="D33" s="118" t="s">
        <v>3</v>
      </c>
      <c r="E33" s="118" t="s">
        <v>4</v>
      </c>
      <c r="F33" s="118" t="s">
        <v>5</v>
      </c>
      <c r="G33" s="118" t="s">
        <v>6</v>
      </c>
      <c r="H33" s="164" t="s">
        <v>7</v>
      </c>
      <c r="I33" s="118" t="s">
        <v>8</v>
      </c>
      <c r="J33" s="118" t="s">
        <v>9</v>
      </c>
      <c r="K33" s="118" t="s">
        <v>10</v>
      </c>
      <c r="L33" s="118" t="s">
        <v>11</v>
      </c>
      <c r="M33" s="118" t="s">
        <v>12</v>
      </c>
      <c r="N33" s="118" t="s">
        <v>13</v>
      </c>
      <c r="O33" s="118" t="s">
        <v>14</v>
      </c>
      <c r="P33" s="118" t="s">
        <v>15</v>
      </c>
      <c r="Q33" s="120" t="s">
        <v>16</v>
      </c>
      <c r="R33" s="120" t="s">
        <v>17</v>
      </c>
      <c r="S33" s="121" t="s">
        <v>18</v>
      </c>
      <c r="T33" s="120" t="s">
        <v>19</v>
      </c>
      <c r="U33" s="120" t="s">
        <v>20</v>
      </c>
      <c r="V33" s="120" t="s">
        <v>21</v>
      </c>
      <c r="W33" s="120" t="s">
        <v>22</v>
      </c>
    </row>
    <row r="34" spans="1:23" ht="13" x14ac:dyDescent="0.3">
      <c r="A34" s="122" t="s">
        <v>24</v>
      </c>
      <c r="B34" s="124">
        <v>81</v>
      </c>
      <c r="C34" s="124">
        <f t="shared" ref="C34:P34" si="4">SUM(C5:C31)</f>
        <v>58</v>
      </c>
      <c r="D34" s="124">
        <f t="shared" si="4"/>
        <v>23</v>
      </c>
      <c r="E34" s="124">
        <f t="shared" si="4"/>
        <v>9</v>
      </c>
      <c r="F34" s="124">
        <f t="shared" si="4"/>
        <v>29</v>
      </c>
      <c r="G34" s="124">
        <f t="shared" si="4"/>
        <v>6</v>
      </c>
      <c r="H34" s="175">
        <f t="shared" si="4"/>
        <v>606</v>
      </c>
      <c r="I34" s="124">
        <f t="shared" si="4"/>
        <v>521</v>
      </c>
      <c r="J34" s="124">
        <f t="shared" si="4"/>
        <v>282</v>
      </c>
      <c r="K34" s="124">
        <f t="shared" si="4"/>
        <v>185</v>
      </c>
      <c r="L34" s="124">
        <f t="shared" si="4"/>
        <v>237</v>
      </c>
      <c r="M34" s="124">
        <f t="shared" si="4"/>
        <v>680</v>
      </c>
      <c r="N34" s="124">
        <f t="shared" si="4"/>
        <v>44</v>
      </c>
      <c r="O34" s="124">
        <f t="shared" si="4"/>
        <v>2647</v>
      </c>
      <c r="P34" s="124">
        <f t="shared" si="4"/>
        <v>2341</v>
      </c>
      <c r="Q34" s="173">
        <v>2.7330000000000001</v>
      </c>
      <c r="R34" s="173">
        <v>1.2509999999999999</v>
      </c>
      <c r="S34" s="174">
        <v>0.223</v>
      </c>
      <c r="T34" s="173">
        <f>(I34/H34)*9</f>
        <v>7.7376237623762378</v>
      </c>
      <c r="U34" s="173">
        <f>(L34/H34)*9</f>
        <v>3.5198019801980198</v>
      </c>
      <c r="V34" s="173">
        <f>(M34/H34)*9</f>
        <v>10.099009900990099</v>
      </c>
      <c r="W34" s="173">
        <f>M34/L34</f>
        <v>2.869198312236287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6"/>
  <sheetViews>
    <sheetView workbookViewId="0"/>
  </sheetViews>
  <sheetFormatPr defaultColWidth="8.7265625" defaultRowHeight="12.5" x14ac:dyDescent="0.25"/>
  <cols>
    <col min="1" max="1" width="24.1796875" style="104" customWidth="1"/>
    <col min="2" max="16" width="7.26953125" style="124" customWidth="1"/>
    <col min="17" max="17" width="7.26953125" style="172" customWidth="1"/>
    <col min="18" max="18" width="7.26953125" style="173" customWidth="1"/>
    <col min="19" max="19" width="7.26953125" style="174" customWidth="1"/>
    <col min="20" max="23" width="7.26953125" style="173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8.7265625" style="104"/>
  </cols>
  <sheetData>
    <row r="1" spans="1:28" ht="15.5" x14ac:dyDescent="0.35">
      <c r="A1" s="116" t="s">
        <v>154</v>
      </c>
    </row>
    <row r="2" spans="1:28" ht="13" customHeight="1" x14ac:dyDescent="0.25"/>
    <row r="3" spans="1:28" ht="13" x14ac:dyDescent="0.3">
      <c r="A3" s="117" t="s">
        <v>0</v>
      </c>
      <c r="B3" s="118" t="s">
        <v>1</v>
      </c>
      <c r="C3" s="118" t="s">
        <v>2</v>
      </c>
      <c r="D3" s="118" t="s">
        <v>3</v>
      </c>
      <c r="E3" s="118" t="s">
        <v>4</v>
      </c>
      <c r="F3" s="118" t="s">
        <v>5</v>
      </c>
      <c r="G3" s="118" t="s">
        <v>6</v>
      </c>
      <c r="H3" s="118" t="s">
        <v>7</v>
      </c>
      <c r="I3" s="118" t="s">
        <v>8</v>
      </c>
      <c r="J3" s="118" t="s">
        <v>9</v>
      </c>
      <c r="K3" s="118" t="s">
        <v>10</v>
      </c>
      <c r="L3" s="118" t="s">
        <v>11</v>
      </c>
      <c r="M3" s="118" t="s">
        <v>12</v>
      </c>
      <c r="N3" s="118" t="s">
        <v>13</v>
      </c>
      <c r="O3" s="118" t="s">
        <v>14</v>
      </c>
      <c r="P3" s="118" t="s">
        <v>15</v>
      </c>
      <c r="Q3" s="119" t="s">
        <v>16</v>
      </c>
      <c r="R3" s="120" t="s">
        <v>17</v>
      </c>
      <c r="S3" s="121" t="s">
        <v>18</v>
      </c>
      <c r="T3" s="120" t="s">
        <v>19</v>
      </c>
      <c r="U3" s="120" t="s">
        <v>20</v>
      </c>
      <c r="V3" s="120" t="s">
        <v>21</v>
      </c>
      <c r="W3" s="120" t="s">
        <v>22</v>
      </c>
      <c r="Y3" s="118" t="s">
        <v>93</v>
      </c>
      <c r="Z3" s="118" t="s">
        <v>94</v>
      </c>
      <c r="AA3" s="123" t="s">
        <v>95</v>
      </c>
      <c r="AB3" s="123" t="s">
        <v>96</v>
      </c>
    </row>
    <row r="4" spans="1:28" ht="13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120"/>
      <c r="S4" s="121"/>
      <c r="T4" s="120"/>
      <c r="U4" s="120"/>
      <c r="V4" s="120"/>
      <c r="W4" s="120"/>
    </row>
    <row r="5" spans="1:28" x14ac:dyDescent="0.25">
      <c r="A5" s="104" t="s">
        <v>187</v>
      </c>
      <c r="B5" s="124">
        <v>19</v>
      </c>
      <c r="C5" s="124">
        <v>10</v>
      </c>
      <c r="D5" s="124">
        <v>2</v>
      </c>
      <c r="E5" s="124">
        <v>2</v>
      </c>
      <c r="F5" s="124">
        <v>8</v>
      </c>
      <c r="G5" s="124">
        <v>1</v>
      </c>
      <c r="H5" s="175">
        <v>101</v>
      </c>
      <c r="I5" s="124">
        <v>107</v>
      </c>
      <c r="J5" s="124">
        <v>46</v>
      </c>
      <c r="K5" s="124">
        <v>35</v>
      </c>
      <c r="L5" s="124">
        <v>18</v>
      </c>
      <c r="M5" s="124">
        <v>101</v>
      </c>
      <c r="N5" s="124">
        <v>7</v>
      </c>
      <c r="O5" s="124">
        <v>442</v>
      </c>
      <c r="P5" s="124">
        <v>415</v>
      </c>
      <c r="Q5" s="172">
        <v>3.1190000000000002</v>
      </c>
      <c r="R5" s="172">
        <v>1.238</v>
      </c>
      <c r="S5" s="174">
        <v>0.25800000000000001</v>
      </c>
      <c r="T5" s="173">
        <f>(I5/H5)*9</f>
        <v>9.5346534653465351</v>
      </c>
      <c r="U5" s="173">
        <f>(L5/H5)*9</f>
        <v>1.6039603960396038</v>
      </c>
      <c r="V5" s="173">
        <f>(M5/H5)*9</f>
        <v>9</v>
      </c>
      <c r="W5" s="173">
        <f>M5/L5</f>
        <v>5.6111111111111107</v>
      </c>
      <c r="Y5" s="124" t="s">
        <v>9</v>
      </c>
      <c r="Z5" s="124" t="s">
        <v>9</v>
      </c>
      <c r="AA5" s="104" t="s">
        <v>117</v>
      </c>
      <c r="AB5" s="104" t="s">
        <v>116</v>
      </c>
    </row>
    <row r="6" spans="1:28" x14ac:dyDescent="0.25">
      <c r="A6" s="104" t="s">
        <v>181</v>
      </c>
      <c r="B6" s="124">
        <v>19</v>
      </c>
      <c r="C6" s="124">
        <v>10</v>
      </c>
      <c r="D6" s="124">
        <v>3</v>
      </c>
      <c r="E6" s="124">
        <v>0</v>
      </c>
      <c r="F6" s="124">
        <v>4</v>
      </c>
      <c r="G6" s="124">
        <v>0</v>
      </c>
      <c r="H6" s="175">
        <v>91.666666666666671</v>
      </c>
      <c r="I6" s="124">
        <v>105</v>
      </c>
      <c r="J6" s="124">
        <v>67</v>
      </c>
      <c r="K6" s="124">
        <v>50</v>
      </c>
      <c r="L6" s="124">
        <v>43</v>
      </c>
      <c r="M6" s="124">
        <v>74</v>
      </c>
      <c r="N6" s="124">
        <v>18</v>
      </c>
      <c r="O6" s="124">
        <v>441</v>
      </c>
      <c r="P6" s="124">
        <v>376</v>
      </c>
      <c r="Q6" s="172">
        <v>4.9089999999999998</v>
      </c>
      <c r="R6" s="172">
        <v>1.615</v>
      </c>
      <c r="S6" s="174">
        <v>0.27900000000000003</v>
      </c>
      <c r="T6" s="173">
        <f t="shared" ref="T6:T26" si="0">(I6/H6)*9</f>
        <v>10.309090909090909</v>
      </c>
      <c r="U6" s="173">
        <f t="shared" ref="U6:U26" si="1">(L6/H6)*9</f>
        <v>4.2218181818181817</v>
      </c>
      <c r="V6" s="173">
        <f t="shared" ref="V6:V26" si="2">(M6/H6)*9</f>
        <v>7.2654545454545456</v>
      </c>
      <c r="W6" s="173">
        <f t="shared" ref="W6:W26" si="3">M6/L6</f>
        <v>1.7209302325581395</v>
      </c>
      <c r="Y6" s="124" t="s">
        <v>9</v>
      </c>
      <c r="Z6" s="124" t="s">
        <v>9</v>
      </c>
      <c r="AA6" s="104" t="s">
        <v>101</v>
      </c>
      <c r="AB6" s="104" t="s">
        <v>102</v>
      </c>
    </row>
    <row r="7" spans="1:28" x14ac:dyDescent="0.25">
      <c r="A7" s="104" t="s">
        <v>349</v>
      </c>
      <c r="B7" s="124">
        <v>32</v>
      </c>
      <c r="C7" s="124">
        <v>8</v>
      </c>
      <c r="D7" s="124">
        <v>3</v>
      </c>
      <c r="E7" s="124">
        <v>5</v>
      </c>
      <c r="F7" s="124">
        <v>3</v>
      </c>
      <c r="G7" s="124">
        <v>0</v>
      </c>
      <c r="H7" s="175">
        <v>87</v>
      </c>
      <c r="I7" s="124">
        <v>102</v>
      </c>
      <c r="J7" s="124">
        <v>47</v>
      </c>
      <c r="K7" s="124">
        <v>31</v>
      </c>
      <c r="L7" s="124">
        <v>30</v>
      </c>
      <c r="M7" s="124">
        <v>76</v>
      </c>
      <c r="N7" s="124">
        <v>5</v>
      </c>
      <c r="O7" s="124">
        <v>401</v>
      </c>
      <c r="P7" s="124">
        <v>361</v>
      </c>
      <c r="Q7" s="172">
        <v>3.2069999999999999</v>
      </c>
      <c r="R7" s="172">
        <v>1.5169999999999999</v>
      </c>
      <c r="S7" s="174">
        <v>0.28299999999999997</v>
      </c>
      <c r="T7" s="173">
        <f t="shared" si="0"/>
        <v>10.551724137931034</v>
      </c>
      <c r="U7" s="173">
        <f t="shared" si="1"/>
        <v>3.1034482758620694</v>
      </c>
      <c r="V7" s="173">
        <f t="shared" si="2"/>
        <v>7.862068965517242</v>
      </c>
      <c r="W7" s="173">
        <f t="shared" si="3"/>
        <v>2.5333333333333332</v>
      </c>
      <c r="Y7" s="124" t="s">
        <v>113</v>
      </c>
      <c r="Z7" s="124" t="s">
        <v>9</v>
      </c>
      <c r="AA7" s="104" t="s">
        <v>484</v>
      </c>
      <c r="AB7" s="104" t="s">
        <v>505</v>
      </c>
    </row>
    <row r="8" spans="1:28" x14ac:dyDescent="0.25">
      <c r="A8" s="104" t="s">
        <v>145</v>
      </c>
      <c r="B8" s="124">
        <v>15</v>
      </c>
      <c r="C8" s="124">
        <v>3</v>
      </c>
      <c r="D8" s="124">
        <v>7</v>
      </c>
      <c r="E8" s="124">
        <v>0</v>
      </c>
      <c r="F8" s="124">
        <v>3</v>
      </c>
      <c r="G8" s="124">
        <v>0</v>
      </c>
      <c r="H8" s="175">
        <v>74.666666666666671</v>
      </c>
      <c r="I8" s="124">
        <v>74</v>
      </c>
      <c r="J8" s="124">
        <v>41</v>
      </c>
      <c r="K8" s="124">
        <v>27</v>
      </c>
      <c r="L8" s="124">
        <v>12</v>
      </c>
      <c r="M8" s="124">
        <v>50</v>
      </c>
      <c r="N8" s="124">
        <v>0</v>
      </c>
      <c r="O8" s="124">
        <v>311</v>
      </c>
      <c r="P8" s="124">
        <v>296</v>
      </c>
      <c r="Q8" s="172">
        <v>3.254</v>
      </c>
      <c r="R8" s="172">
        <v>1.1519999999999999</v>
      </c>
      <c r="S8" s="174">
        <v>0.25</v>
      </c>
      <c r="T8" s="173">
        <f t="shared" si="0"/>
        <v>8.9196428571428559</v>
      </c>
      <c r="U8" s="173">
        <f t="shared" si="1"/>
        <v>1.4464285714285712</v>
      </c>
      <c r="V8" s="173">
        <f t="shared" si="2"/>
        <v>6.0267857142857135</v>
      </c>
      <c r="W8" s="173">
        <f t="shared" si="3"/>
        <v>4.166666666666667</v>
      </c>
      <c r="Y8" s="124" t="s">
        <v>9</v>
      </c>
      <c r="Z8" s="124" t="s">
        <v>9</v>
      </c>
      <c r="AA8" s="104" t="s">
        <v>97</v>
      </c>
      <c r="AB8" s="104" t="s">
        <v>98</v>
      </c>
    </row>
    <row r="9" spans="1:28" x14ac:dyDescent="0.25">
      <c r="A9" s="104" t="s">
        <v>339</v>
      </c>
      <c r="B9" s="124">
        <v>10</v>
      </c>
      <c r="C9" s="124">
        <v>6</v>
      </c>
      <c r="D9" s="124">
        <v>1</v>
      </c>
      <c r="E9" s="124">
        <v>0</v>
      </c>
      <c r="F9" s="124">
        <v>5</v>
      </c>
      <c r="G9" s="124">
        <v>2</v>
      </c>
      <c r="H9" s="175">
        <v>51.333333333333336</v>
      </c>
      <c r="I9" s="124">
        <v>47</v>
      </c>
      <c r="J9" s="124">
        <v>25</v>
      </c>
      <c r="K9" s="124">
        <v>19</v>
      </c>
      <c r="L9" s="124">
        <v>23</v>
      </c>
      <c r="M9" s="124">
        <v>48</v>
      </c>
      <c r="N9" s="124">
        <v>3</v>
      </c>
      <c r="O9" s="124">
        <v>225</v>
      </c>
      <c r="P9" s="124">
        <v>196</v>
      </c>
      <c r="Q9" s="172">
        <v>3.331</v>
      </c>
      <c r="R9" s="172">
        <v>1.3640000000000001</v>
      </c>
      <c r="S9" s="174">
        <v>0.24</v>
      </c>
      <c r="T9" s="173">
        <f t="shared" si="0"/>
        <v>8.2402597402597397</v>
      </c>
      <c r="U9" s="173">
        <f t="shared" si="1"/>
        <v>4.0324675324675319</v>
      </c>
      <c r="V9" s="173">
        <f t="shared" si="2"/>
        <v>8.4155844155844157</v>
      </c>
      <c r="W9" s="173">
        <f t="shared" si="3"/>
        <v>2.0869565217391304</v>
      </c>
      <c r="Y9" s="124" t="s">
        <v>9</v>
      </c>
      <c r="Z9" s="124" t="s">
        <v>9</v>
      </c>
      <c r="AA9" s="104" t="s">
        <v>107</v>
      </c>
      <c r="AB9" s="104"/>
    </row>
    <row r="10" spans="1:28" x14ac:dyDescent="0.25">
      <c r="A10" s="104" t="s">
        <v>356</v>
      </c>
      <c r="B10" s="124">
        <v>14</v>
      </c>
      <c r="C10" s="124">
        <v>5</v>
      </c>
      <c r="D10" s="124">
        <v>1</v>
      </c>
      <c r="E10" s="124">
        <v>0</v>
      </c>
      <c r="F10" s="124">
        <v>2</v>
      </c>
      <c r="G10" s="124">
        <v>1</v>
      </c>
      <c r="H10" s="175">
        <v>39</v>
      </c>
      <c r="I10" s="124">
        <v>45</v>
      </c>
      <c r="J10" s="124">
        <v>21</v>
      </c>
      <c r="K10" s="124">
        <v>21</v>
      </c>
      <c r="L10" s="124">
        <v>10</v>
      </c>
      <c r="M10" s="124">
        <v>25</v>
      </c>
      <c r="N10" s="124">
        <v>5</v>
      </c>
      <c r="O10" s="124">
        <v>172</v>
      </c>
      <c r="P10" s="124">
        <v>154</v>
      </c>
      <c r="Q10" s="172">
        <v>4.8460000000000001</v>
      </c>
      <c r="R10" s="172">
        <v>1.41</v>
      </c>
      <c r="S10" s="174">
        <v>0.29199999999999998</v>
      </c>
      <c r="T10" s="173">
        <f t="shared" si="0"/>
        <v>10.384615384615383</v>
      </c>
      <c r="U10" s="173">
        <f t="shared" si="1"/>
        <v>2.3076923076923075</v>
      </c>
      <c r="V10" s="173">
        <f t="shared" si="2"/>
        <v>5.7692307692307701</v>
      </c>
      <c r="W10" s="173">
        <f t="shared" si="3"/>
        <v>2.5</v>
      </c>
      <c r="Y10" s="124" t="s">
        <v>3</v>
      </c>
      <c r="Z10" s="124" t="s">
        <v>9</v>
      </c>
      <c r="AA10" s="104" t="s">
        <v>115</v>
      </c>
      <c r="AB10" s="104"/>
    </row>
    <row r="11" spans="1:28" x14ac:dyDescent="0.25">
      <c r="A11" s="104" t="s">
        <v>342</v>
      </c>
      <c r="B11" s="124">
        <v>14</v>
      </c>
      <c r="C11" s="124">
        <v>5</v>
      </c>
      <c r="D11" s="124">
        <v>0</v>
      </c>
      <c r="E11" s="124">
        <v>1</v>
      </c>
      <c r="F11" s="124">
        <v>1</v>
      </c>
      <c r="G11" s="124">
        <v>0</v>
      </c>
      <c r="H11" s="175">
        <v>35.666666666666664</v>
      </c>
      <c r="I11" s="124">
        <v>34</v>
      </c>
      <c r="J11" s="124">
        <v>25</v>
      </c>
      <c r="K11" s="124">
        <v>17</v>
      </c>
      <c r="L11" s="124">
        <v>21</v>
      </c>
      <c r="M11" s="124">
        <v>32</v>
      </c>
      <c r="N11" s="124">
        <v>2</v>
      </c>
      <c r="O11" s="124">
        <v>169</v>
      </c>
      <c r="P11" s="124">
        <v>145</v>
      </c>
      <c r="Q11" s="172">
        <v>4.29</v>
      </c>
      <c r="R11" s="172">
        <v>1.542</v>
      </c>
      <c r="S11" s="174">
        <v>0.23400000000000001</v>
      </c>
      <c r="T11" s="173">
        <f t="shared" si="0"/>
        <v>8.5794392523364493</v>
      </c>
      <c r="U11" s="173">
        <f t="shared" si="1"/>
        <v>5.2990654205607486</v>
      </c>
      <c r="V11" s="173">
        <f t="shared" si="2"/>
        <v>8.0747663551401878</v>
      </c>
      <c r="W11" s="173">
        <f t="shared" si="3"/>
        <v>1.5238095238095237</v>
      </c>
      <c r="Y11" s="124" t="s">
        <v>9</v>
      </c>
      <c r="Z11" s="124" t="s">
        <v>9</v>
      </c>
      <c r="AA11" s="104" t="s">
        <v>101</v>
      </c>
      <c r="AB11" s="104"/>
    </row>
    <row r="12" spans="1:28" x14ac:dyDescent="0.25">
      <c r="A12" s="104" t="s">
        <v>233</v>
      </c>
      <c r="B12" s="124">
        <v>5</v>
      </c>
      <c r="C12" s="124">
        <v>2</v>
      </c>
      <c r="D12" s="124">
        <v>2</v>
      </c>
      <c r="E12" s="124">
        <v>0</v>
      </c>
      <c r="F12" s="124">
        <v>2</v>
      </c>
      <c r="G12" s="124">
        <v>0</v>
      </c>
      <c r="H12" s="175">
        <v>30</v>
      </c>
      <c r="I12" s="124">
        <v>30</v>
      </c>
      <c r="J12" s="124">
        <v>18</v>
      </c>
      <c r="K12" s="124">
        <v>15</v>
      </c>
      <c r="L12" s="124">
        <v>24</v>
      </c>
      <c r="M12" s="124">
        <v>24</v>
      </c>
      <c r="N12" s="124">
        <v>4</v>
      </c>
      <c r="O12" s="124">
        <v>147</v>
      </c>
      <c r="P12" s="124">
        <v>119</v>
      </c>
      <c r="Q12" s="172">
        <v>4.5</v>
      </c>
      <c r="R12" s="172">
        <v>1.8</v>
      </c>
      <c r="S12" s="174">
        <v>0.252</v>
      </c>
      <c r="T12" s="173">
        <f t="shared" si="0"/>
        <v>9</v>
      </c>
      <c r="U12" s="173">
        <f t="shared" si="1"/>
        <v>7.2</v>
      </c>
      <c r="V12" s="173">
        <f t="shared" si="2"/>
        <v>7.2</v>
      </c>
      <c r="W12" s="173">
        <f t="shared" si="3"/>
        <v>1</v>
      </c>
      <c r="Y12" s="124" t="s">
        <v>3</v>
      </c>
      <c r="Z12" s="124" t="s">
        <v>3</v>
      </c>
      <c r="AA12" s="104" t="s">
        <v>515</v>
      </c>
      <c r="AB12" s="104" t="s">
        <v>516</v>
      </c>
    </row>
    <row r="13" spans="1:28" x14ac:dyDescent="0.25">
      <c r="A13" s="104" t="s">
        <v>203</v>
      </c>
      <c r="B13" s="124">
        <v>4</v>
      </c>
      <c r="C13" s="124">
        <v>2</v>
      </c>
      <c r="D13" s="124">
        <v>1</v>
      </c>
      <c r="E13" s="124">
        <v>0</v>
      </c>
      <c r="F13" s="124">
        <v>1</v>
      </c>
      <c r="G13" s="124">
        <v>1</v>
      </c>
      <c r="H13" s="175">
        <v>18</v>
      </c>
      <c r="I13" s="124">
        <v>22</v>
      </c>
      <c r="J13" s="124">
        <v>13</v>
      </c>
      <c r="K13" s="124">
        <v>10</v>
      </c>
      <c r="L13" s="124">
        <v>6</v>
      </c>
      <c r="M13" s="124">
        <v>17</v>
      </c>
      <c r="N13" s="124">
        <v>2</v>
      </c>
      <c r="O13" s="124">
        <v>86</v>
      </c>
      <c r="P13" s="124">
        <v>78</v>
      </c>
      <c r="Q13" s="172">
        <v>5</v>
      </c>
      <c r="R13" s="172">
        <v>1.556</v>
      </c>
      <c r="S13" s="174">
        <v>0.28199999999999997</v>
      </c>
      <c r="T13" s="173">
        <f t="shared" si="0"/>
        <v>11</v>
      </c>
      <c r="U13" s="173">
        <f t="shared" si="1"/>
        <v>3</v>
      </c>
      <c r="V13" s="173">
        <f t="shared" si="2"/>
        <v>8.5</v>
      </c>
      <c r="W13" s="173">
        <f t="shared" si="3"/>
        <v>2.8333333333333335</v>
      </c>
      <c r="Y13" s="124" t="s">
        <v>9</v>
      </c>
      <c r="Z13" s="124" t="s">
        <v>9</v>
      </c>
      <c r="AA13" s="104" t="s">
        <v>109</v>
      </c>
      <c r="AB13" s="104"/>
    </row>
    <row r="14" spans="1:28" x14ac:dyDescent="0.25">
      <c r="A14" s="104" t="s">
        <v>379</v>
      </c>
      <c r="B14" s="124">
        <v>5</v>
      </c>
      <c r="C14" s="124">
        <v>0</v>
      </c>
      <c r="D14" s="124">
        <v>0</v>
      </c>
      <c r="E14" s="124">
        <v>0</v>
      </c>
      <c r="F14" s="124">
        <v>0</v>
      </c>
      <c r="G14" s="124">
        <v>0</v>
      </c>
      <c r="H14" s="175">
        <v>12</v>
      </c>
      <c r="I14" s="124">
        <v>16</v>
      </c>
      <c r="J14" s="124">
        <v>9</v>
      </c>
      <c r="K14" s="124">
        <v>5</v>
      </c>
      <c r="L14" s="124">
        <v>4</v>
      </c>
      <c r="M14" s="124">
        <v>12</v>
      </c>
      <c r="N14" s="124">
        <v>4</v>
      </c>
      <c r="O14" s="124">
        <v>60</v>
      </c>
      <c r="P14" s="124">
        <v>52</v>
      </c>
      <c r="Q14" s="172">
        <v>3.75</v>
      </c>
      <c r="R14" s="172">
        <v>1.667</v>
      </c>
      <c r="S14" s="174">
        <v>0.308</v>
      </c>
      <c r="T14" s="173">
        <f t="shared" si="0"/>
        <v>12</v>
      </c>
      <c r="U14" s="173">
        <f t="shared" si="1"/>
        <v>3</v>
      </c>
      <c r="V14" s="173">
        <f t="shared" si="2"/>
        <v>9</v>
      </c>
      <c r="W14" s="173">
        <f t="shared" si="3"/>
        <v>3</v>
      </c>
      <c r="Y14" s="124" t="s">
        <v>9</v>
      </c>
      <c r="Z14" s="124" t="s">
        <v>9</v>
      </c>
      <c r="AA14" s="104" t="s">
        <v>517</v>
      </c>
      <c r="AB14" s="104" t="s">
        <v>516</v>
      </c>
    </row>
    <row r="15" spans="1:28" x14ac:dyDescent="0.25">
      <c r="A15" s="104" t="s">
        <v>380</v>
      </c>
      <c r="B15" s="124">
        <v>2</v>
      </c>
      <c r="C15" s="124">
        <v>1</v>
      </c>
      <c r="D15" s="124">
        <v>1</v>
      </c>
      <c r="E15" s="124">
        <v>0</v>
      </c>
      <c r="F15" s="124">
        <v>0</v>
      </c>
      <c r="G15" s="124">
        <v>0</v>
      </c>
      <c r="H15" s="175">
        <v>9.6666666666666661</v>
      </c>
      <c r="I15" s="124">
        <v>8</v>
      </c>
      <c r="J15" s="124">
        <v>4</v>
      </c>
      <c r="K15" s="124">
        <v>2</v>
      </c>
      <c r="L15" s="124">
        <v>12</v>
      </c>
      <c r="M15" s="124">
        <v>10</v>
      </c>
      <c r="N15" s="124">
        <v>0</v>
      </c>
      <c r="O15" s="124">
        <v>49</v>
      </c>
      <c r="P15" s="124">
        <v>37</v>
      </c>
      <c r="Q15" s="172">
        <v>1.8620000000000001</v>
      </c>
      <c r="R15" s="172">
        <v>2.069</v>
      </c>
      <c r="S15" s="174">
        <v>0.216</v>
      </c>
      <c r="T15" s="173">
        <f t="shared" si="0"/>
        <v>7.4482758620689662</v>
      </c>
      <c r="U15" s="173">
        <f t="shared" si="1"/>
        <v>11.172413793103448</v>
      </c>
      <c r="V15" s="173">
        <f t="shared" si="2"/>
        <v>9.3103448275862082</v>
      </c>
      <c r="W15" s="173">
        <f t="shared" si="3"/>
        <v>0.83333333333333337</v>
      </c>
      <c r="Y15" s="124" t="s">
        <v>3</v>
      </c>
      <c r="Z15" s="124" t="s">
        <v>3</v>
      </c>
      <c r="AA15" s="104" t="s">
        <v>122</v>
      </c>
      <c r="AB15" s="104"/>
    </row>
    <row r="16" spans="1:28" x14ac:dyDescent="0.25">
      <c r="A16" s="104" t="s">
        <v>381</v>
      </c>
      <c r="B16" s="124">
        <v>2</v>
      </c>
      <c r="C16" s="124">
        <v>1</v>
      </c>
      <c r="D16" s="124">
        <v>0</v>
      </c>
      <c r="E16" s="124">
        <v>0</v>
      </c>
      <c r="F16" s="124">
        <v>0</v>
      </c>
      <c r="G16" s="124">
        <v>0</v>
      </c>
      <c r="H16" s="175">
        <v>9</v>
      </c>
      <c r="I16" s="124">
        <v>11</v>
      </c>
      <c r="J16" s="124">
        <v>7</v>
      </c>
      <c r="K16" s="124">
        <v>2</v>
      </c>
      <c r="L16" s="124">
        <v>4</v>
      </c>
      <c r="M16" s="124">
        <v>6</v>
      </c>
      <c r="N16" s="124">
        <v>0</v>
      </c>
      <c r="O16" s="124">
        <v>45</v>
      </c>
      <c r="P16" s="124">
        <v>41</v>
      </c>
      <c r="Q16" s="172">
        <v>2</v>
      </c>
      <c r="R16" s="172">
        <v>1.667</v>
      </c>
      <c r="S16" s="174">
        <v>0.26800000000000002</v>
      </c>
      <c r="T16" s="173">
        <f t="shared" si="0"/>
        <v>11</v>
      </c>
      <c r="U16" s="173">
        <f t="shared" si="1"/>
        <v>4</v>
      </c>
      <c r="V16" s="173">
        <f t="shared" si="2"/>
        <v>6</v>
      </c>
      <c r="W16" s="173">
        <f t="shared" si="3"/>
        <v>1.5</v>
      </c>
      <c r="Y16" s="124" t="s">
        <v>9</v>
      </c>
      <c r="Z16" s="124" t="s">
        <v>9</v>
      </c>
      <c r="AA16" s="104" t="s">
        <v>107</v>
      </c>
      <c r="AB16" s="104"/>
    </row>
    <row r="17" spans="1:28" x14ac:dyDescent="0.25">
      <c r="A17" s="104" t="s">
        <v>384</v>
      </c>
      <c r="B17" s="124">
        <v>4</v>
      </c>
      <c r="C17" s="124">
        <v>0</v>
      </c>
      <c r="D17" s="124">
        <v>0</v>
      </c>
      <c r="E17" s="124">
        <v>1</v>
      </c>
      <c r="F17" s="124">
        <v>0</v>
      </c>
      <c r="G17" s="124">
        <v>0</v>
      </c>
      <c r="H17" s="175">
        <v>7.666666666666667</v>
      </c>
      <c r="I17" s="124">
        <v>16</v>
      </c>
      <c r="J17" s="124">
        <v>12</v>
      </c>
      <c r="K17" s="124">
        <v>12</v>
      </c>
      <c r="L17" s="124">
        <v>4</v>
      </c>
      <c r="M17" s="124">
        <v>7</v>
      </c>
      <c r="N17" s="124">
        <v>3</v>
      </c>
      <c r="O17" s="124">
        <v>46</v>
      </c>
      <c r="P17" s="124">
        <v>39</v>
      </c>
      <c r="Q17" s="172">
        <v>14.087</v>
      </c>
      <c r="R17" s="172">
        <v>2.609</v>
      </c>
      <c r="S17" s="174">
        <v>0.41</v>
      </c>
      <c r="T17" s="173">
        <f t="shared" si="0"/>
        <v>18.782608695652172</v>
      </c>
      <c r="U17" s="173">
        <f t="shared" si="1"/>
        <v>4.695652173913043</v>
      </c>
      <c r="V17" s="173">
        <f t="shared" si="2"/>
        <v>8.2173913043478262</v>
      </c>
      <c r="W17" s="173">
        <f t="shared" si="3"/>
        <v>1.75</v>
      </c>
      <c r="Y17" s="124" t="s">
        <v>9</v>
      </c>
      <c r="Z17" s="124" t="s">
        <v>9</v>
      </c>
      <c r="AA17" s="104" t="s">
        <v>518</v>
      </c>
      <c r="AB17" s="104" t="s">
        <v>123</v>
      </c>
    </row>
    <row r="18" spans="1:28" x14ac:dyDescent="0.25">
      <c r="A18" s="104" t="s">
        <v>382</v>
      </c>
      <c r="B18" s="124">
        <v>2</v>
      </c>
      <c r="C18" s="124">
        <v>1</v>
      </c>
      <c r="D18" s="124">
        <v>0</v>
      </c>
      <c r="E18" s="124">
        <v>0</v>
      </c>
      <c r="F18" s="124">
        <v>0</v>
      </c>
      <c r="G18" s="124">
        <v>0</v>
      </c>
      <c r="H18" s="175">
        <v>5.666666666666667</v>
      </c>
      <c r="I18" s="124">
        <v>14</v>
      </c>
      <c r="J18" s="124">
        <v>13</v>
      </c>
      <c r="K18" s="124">
        <v>7</v>
      </c>
      <c r="L18" s="124">
        <v>0</v>
      </c>
      <c r="M18" s="124">
        <v>5</v>
      </c>
      <c r="N18" s="124">
        <v>0</v>
      </c>
      <c r="O18" s="124">
        <v>34</v>
      </c>
      <c r="P18" s="124">
        <v>34</v>
      </c>
      <c r="Q18" s="172">
        <v>11.118</v>
      </c>
      <c r="R18" s="172">
        <v>2.4710000000000001</v>
      </c>
      <c r="S18" s="174">
        <v>0.41199999999999998</v>
      </c>
      <c r="T18" s="173">
        <f t="shared" si="0"/>
        <v>22.235294117647054</v>
      </c>
      <c r="U18" s="173">
        <f t="shared" si="1"/>
        <v>0</v>
      </c>
      <c r="V18" s="173">
        <f t="shared" si="2"/>
        <v>7.9411764705882355</v>
      </c>
      <c r="W18" s="173" t="e">
        <f t="shared" si="3"/>
        <v>#DIV/0!</v>
      </c>
      <c r="Y18" s="124" t="s">
        <v>9</v>
      </c>
      <c r="Z18" s="124" t="s">
        <v>9</v>
      </c>
      <c r="AA18" s="104" t="s">
        <v>117</v>
      </c>
      <c r="AB18" s="104" t="s">
        <v>519</v>
      </c>
    </row>
    <row r="19" spans="1:28" x14ac:dyDescent="0.25">
      <c r="A19" s="104" t="s">
        <v>385</v>
      </c>
      <c r="B19" s="124">
        <v>3</v>
      </c>
      <c r="C19" s="124">
        <v>0</v>
      </c>
      <c r="D19" s="124">
        <v>1</v>
      </c>
      <c r="E19" s="124">
        <v>0</v>
      </c>
      <c r="F19" s="124">
        <v>0</v>
      </c>
      <c r="G19" s="124">
        <v>0</v>
      </c>
      <c r="H19" s="175">
        <v>5.333333333333333</v>
      </c>
      <c r="I19" s="124">
        <v>8</v>
      </c>
      <c r="J19" s="124">
        <v>13</v>
      </c>
      <c r="K19" s="124">
        <v>13</v>
      </c>
      <c r="L19" s="124">
        <v>14</v>
      </c>
      <c r="M19" s="124">
        <v>1</v>
      </c>
      <c r="N19" s="124">
        <v>1</v>
      </c>
      <c r="O19" s="124">
        <v>37</v>
      </c>
      <c r="P19" s="124">
        <v>22</v>
      </c>
      <c r="Q19" s="172">
        <v>21.937999999999999</v>
      </c>
      <c r="R19" s="172">
        <v>4.125</v>
      </c>
      <c r="S19" s="174">
        <v>0.36399999999999999</v>
      </c>
      <c r="T19" s="173">
        <f t="shared" si="0"/>
        <v>13.5</v>
      </c>
      <c r="U19" s="173">
        <f t="shared" si="1"/>
        <v>23.625</v>
      </c>
      <c r="V19" s="173">
        <f t="shared" si="2"/>
        <v>1.6875</v>
      </c>
      <c r="W19" s="173">
        <f t="shared" si="3"/>
        <v>7.1428571428571425E-2</v>
      </c>
      <c r="Y19" s="124" t="s">
        <v>9</v>
      </c>
      <c r="Z19" s="124" t="s">
        <v>9</v>
      </c>
      <c r="AA19" s="104" t="s">
        <v>518</v>
      </c>
      <c r="AB19" s="104"/>
    </row>
    <row r="20" spans="1:28" x14ac:dyDescent="0.25">
      <c r="A20" s="104" t="s">
        <v>158</v>
      </c>
      <c r="B20" s="124">
        <v>3</v>
      </c>
      <c r="C20" s="124">
        <v>0</v>
      </c>
      <c r="D20" s="124">
        <v>1</v>
      </c>
      <c r="E20" s="124">
        <v>0</v>
      </c>
      <c r="F20" s="124">
        <v>0</v>
      </c>
      <c r="G20" s="124">
        <v>0</v>
      </c>
      <c r="H20" s="175">
        <v>5</v>
      </c>
      <c r="I20" s="124">
        <v>6</v>
      </c>
      <c r="J20" s="124">
        <v>4</v>
      </c>
      <c r="K20" s="124">
        <v>3</v>
      </c>
      <c r="L20" s="124">
        <v>6</v>
      </c>
      <c r="M20" s="124">
        <v>5</v>
      </c>
      <c r="N20" s="124">
        <v>1</v>
      </c>
      <c r="O20" s="124">
        <v>28</v>
      </c>
      <c r="P20" s="124">
        <v>20</v>
      </c>
      <c r="Q20" s="172">
        <v>5.4</v>
      </c>
      <c r="R20" s="172">
        <v>2.4</v>
      </c>
      <c r="S20" s="174">
        <v>0.3</v>
      </c>
      <c r="T20" s="173">
        <f t="shared" si="0"/>
        <v>10.799999999999999</v>
      </c>
      <c r="U20" s="173">
        <f t="shared" si="1"/>
        <v>10.799999999999999</v>
      </c>
      <c r="V20" s="173">
        <f t="shared" si="2"/>
        <v>9</v>
      </c>
      <c r="W20" s="173">
        <f t="shared" si="3"/>
        <v>0.83333333333333337</v>
      </c>
      <c r="Y20" s="124" t="s">
        <v>9</v>
      </c>
      <c r="Z20" s="124" t="s">
        <v>9</v>
      </c>
      <c r="AA20" s="104" t="s">
        <v>117</v>
      </c>
      <c r="AB20" s="104" t="s">
        <v>118</v>
      </c>
    </row>
    <row r="21" spans="1:28" x14ac:dyDescent="0.25">
      <c r="A21" s="104" t="s">
        <v>386</v>
      </c>
      <c r="B21" s="124">
        <v>1</v>
      </c>
      <c r="C21" s="124">
        <v>1</v>
      </c>
      <c r="D21" s="124">
        <v>0</v>
      </c>
      <c r="E21" s="124">
        <v>0</v>
      </c>
      <c r="F21" s="124">
        <v>0</v>
      </c>
      <c r="G21" s="124">
        <v>0</v>
      </c>
      <c r="H21" s="175">
        <v>5</v>
      </c>
      <c r="I21" s="124">
        <v>7</v>
      </c>
      <c r="J21" s="124">
        <v>5</v>
      </c>
      <c r="K21" s="124">
        <v>5</v>
      </c>
      <c r="L21" s="124">
        <v>5</v>
      </c>
      <c r="M21" s="124">
        <v>4</v>
      </c>
      <c r="N21" s="124">
        <v>0</v>
      </c>
      <c r="O21" s="124">
        <v>26</v>
      </c>
      <c r="P21" s="124">
        <v>21</v>
      </c>
      <c r="Q21" s="172">
        <v>9</v>
      </c>
      <c r="R21" s="172">
        <v>2.4</v>
      </c>
      <c r="S21" s="174">
        <v>0.33300000000000002</v>
      </c>
      <c r="T21" s="173">
        <f t="shared" si="0"/>
        <v>12.6</v>
      </c>
      <c r="U21" s="173">
        <f t="shared" si="1"/>
        <v>9</v>
      </c>
      <c r="V21" s="173">
        <f t="shared" si="2"/>
        <v>7.2</v>
      </c>
      <c r="W21" s="173">
        <f t="shared" si="3"/>
        <v>0.8</v>
      </c>
      <c r="Y21" s="124" t="s">
        <v>3</v>
      </c>
      <c r="Z21" s="124" t="s">
        <v>3</v>
      </c>
      <c r="AA21" s="104" t="s">
        <v>117</v>
      </c>
      <c r="AB21" s="104"/>
    </row>
    <row r="22" spans="1:28" x14ac:dyDescent="0.25">
      <c r="A22" s="104" t="s">
        <v>216</v>
      </c>
      <c r="B22" s="124">
        <v>2</v>
      </c>
      <c r="C22" s="124">
        <v>0</v>
      </c>
      <c r="D22" s="124">
        <v>0</v>
      </c>
      <c r="E22" s="124">
        <v>0</v>
      </c>
      <c r="F22" s="124">
        <v>0</v>
      </c>
      <c r="G22" s="124">
        <v>0</v>
      </c>
      <c r="H22" s="175">
        <v>4</v>
      </c>
      <c r="I22" s="124">
        <v>6</v>
      </c>
      <c r="J22" s="124">
        <v>9</v>
      </c>
      <c r="K22" s="124">
        <v>3</v>
      </c>
      <c r="L22" s="124">
        <v>4</v>
      </c>
      <c r="M22" s="124">
        <v>3</v>
      </c>
      <c r="N22" s="124">
        <v>1</v>
      </c>
      <c r="O22" s="124">
        <v>24</v>
      </c>
      <c r="P22" s="124">
        <v>18</v>
      </c>
      <c r="Q22" s="172">
        <v>6.75</v>
      </c>
      <c r="R22" s="172">
        <v>2.5</v>
      </c>
      <c r="S22" s="174">
        <v>0.33300000000000002</v>
      </c>
      <c r="T22" s="173">
        <f t="shared" si="0"/>
        <v>13.5</v>
      </c>
      <c r="U22" s="173">
        <f t="shared" si="1"/>
        <v>9</v>
      </c>
      <c r="V22" s="173">
        <f t="shared" si="2"/>
        <v>6.75</v>
      </c>
      <c r="W22" s="173">
        <f t="shared" si="3"/>
        <v>0.75</v>
      </c>
      <c r="Y22" s="124" t="s">
        <v>9</v>
      </c>
      <c r="Z22" s="124" t="s">
        <v>9</v>
      </c>
      <c r="AA22" s="104" t="s">
        <v>119</v>
      </c>
      <c r="AB22" s="104"/>
    </row>
    <row r="23" spans="1:28" x14ac:dyDescent="0.25">
      <c r="A23" s="104" t="s">
        <v>387</v>
      </c>
      <c r="B23" s="124">
        <v>1</v>
      </c>
      <c r="C23" s="124">
        <v>1</v>
      </c>
      <c r="D23" s="124">
        <v>0</v>
      </c>
      <c r="E23" s="124">
        <v>0</v>
      </c>
      <c r="F23" s="124">
        <v>0</v>
      </c>
      <c r="G23" s="124">
        <v>0</v>
      </c>
      <c r="H23" s="175">
        <v>4</v>
      </c>
      <c r="I23" s="124">
        <v>3</v>
      </c>
      <c r="J23" s="124">
        <v>0</v>
      </c>
      <c r="K23" s="124">
        <v>0</v>
      </c>
      <c r="L23" s="124">
        <v>0</v>
      </c>
      <c r="M23" s="124">
        <v>5</v>
      </c>
      <c r="N23" s="124">
        <v>1</v>
      </c>
      <c r="O23" s="124">
        <v>17</v>
      </c>
      <c r="P23" s="124">
        <v>15</v>
      </c>
      <c r="Q23" s="172">
        <v>0</v>
      </c>
      <c r="R23" s="172">
        <v>0.75</v>
      </c>
      <c r="S23" s="174">
        <v>0.2</v>
      </c>
      <c r="T23" s="173">
        <f t="shared" si="0"/>
        <v>6.75</v>
      </c>
      <c r="U23" s="173">
        <f t="shared" si="1"/>
        <v>0</v>
      </c>
      <c r="V23" s="173">
        <f t="shared" si="2"/>
        <v>11.25</v>
      </c>
      <c r="W23" s="173" t="e">
        <f t="shared" si="3"/>
        <v>#DIV/0!</v>
      </c>
      <c r="Y23" s="124" t="s">
        <v>3</v>
      </c>
      <c r="Z23" s="124" t="s">
        <v>9</v>
      </c>
      <c r="AA23" s="104" t="s">
        <v>503</v>
      </c>
      <c r="AB23" s="104" t="s">
        <v>520</v>
      </c>
    </row>
    <row r="24" spans="1:28" x14ac:dyDescent="0.25">
      <c r="A24" s="104" t="s">
        <v>160</v>
      </c>
      <c r="B24" s="124">
        <v>2</v>
      </c>
      <c r="C24" s="124">
        <v>0</v>
      </c>
      <c r="D24" s="124">
        <v>1</v>
      </c>
      <c r="E24" s="124">
        <v>0</v>
      </c>
      <c r="F24" s="124">
        <v>0</v>
      </c>
      <c r="G24" s="124">
        <v>0</v>
      </c>
      <c r="H24" s="175">
        <v>3.3333333333333335</v>
      </c>
      <c r="I24" s="124">
        <v>2</v>
      </c>
      <c r="J24" s="124">
        <v>3</v>
      </c>
      <c r="K24" s="124">
        <v>2</v>
      </c>
      <c r="L24" s="124">
        <v>3</v>
      </c>
      <c r="M24" s="124">
        <v>5</v>
      </c>
      <c r="N24" s="124">
        <v>1</v>
      </c>
      <c r="O24" s="124">
        <v>16</v>
      </c>
      <c r="P24" s="124">
        <v>12</v>
      </c>
      <c r="Q24" s="172">
        <v>5.4</v>
      </c>
      <c r="R24" s="172">
        <v>1.5</v>
      </c>
      <c r="S24" s="174">
        <v>0.16700000000000001</v>
      </c>
      <c r="T24" s="173">
        <f t="shared" si="0"/>
        <v>5.3999999999999995</v>
      </c>
      <c r="U24" s="173">
        <f t="shared" si="1"/>
        <v>8.1</v>
      </c>
      <c r="V24" s="173">
        <f t="shared" si="2"/>
        <v>13.5</v>
      </c>
      <c r="W24" s="173">
        <f t="shared" si="3"/>
        <v>1.6666666666666667</v>
      </c>
      <c r="Y24" s="124" t="s">
        <v>3</v>
      </c>
      <c r="Z24" s="124" t="s">
        <v>3</v>
      </c>
      <c r="AA24" s="104" t="s">
        <v>103</v>
      </c>
      <c r="AB24" s="104" t="s">
        <v>108</v>
      </c>
    </row>
    <row r="25" spans="1:28" x14ac:dyDescent="0.25">
      <c r="A25" s="104" t="s">
        <v>355</v>
      </c>
      <c r="B25" s="124">
        <v>1</v>
      </c>
      <c r="C25" s="124">
        <v>0</v>
      </c>
      <c r="D25" s="124">
        <v>0</v>
      </c>
      <c r="E25" s="124">
        <v>0</v>
      </c>
      <c r="F25" s="124">
        <v>0</v>
      </c>
      <c r="G25" s="124">
        <v>0</v>
      </c>
      <c r="H25" s="175">
        <v>3</v>
      </c>
      <c r="I25" s="124">
        <v>2</v>
      </c>
      <c r="J25" s="124">
        <v>2</v>
      </c>
      <c r="K25" s="124">
        <v>1</v>
      </c>
      <c r="L25" s="124">
        <v>2</v>
      </c>
      <c r="M25" s="124">
        <v>3</v>
      </c>
      <c r="N25" s="124">
        <v>0</v>
      </c>
      <c r="O25" s="124">
        <v>13</v>
      </c>
      <c r="P25" s="124">
        <v>11</v>
      </c>
      <c r="Q25" s="172">
        <v>3</v>
      </c>
      <c r="R25" s="172">
        <v>1.333</v>
      </c>
      <c r="S25" s="174">
        <v>0.182</v>
      </c>
      <c r="T25" s="173">
        <f t="shared" si="0"/>
        <v>6</v>
      </c>
      <c r="U25" s="173">
        <f t="shared" si="1"/>
        <v>6</v>
      </c>
      <c r="V25" s="173">
        <f t="shared" si="2"/>
        <v>9</v>
      </c>
      <c r="W25" s="173">
        <f t="shared" si="3"/>
        <v>1.5</v>
      </c>
      <c r="Y25" s="124" t="s">
        <v>9</v>
      </c>
      <c r="Z25" s="124" t="s">
        <v>9</v>
      </c>
      <c r="AA25" s="104" t="s">
        <v>503</v>
      </c>
      <c r="AB25" s="104" t="s">
        <v>504</v>
      </c>
    </row>
    <row r="26" spans="1:28" x14ac:dyDescent="0.25">
      <c r="A26" s="104" t="s">
        <v>388</v>
      </c>
      <c r="B26" s="124">
        <v>1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75">
        <v>2</v>
      </c>
      <c r="I26" s="124">
        <v>1</v>
      </c>
      <c r="J26" s="124">
        <v>0</v>
      </c>
      <c r="K26" s="124">
        <v>0</v>
      </c>
      <c r="L26" s="124">
        <v>1</v>
      </c>
      <c r="M26" s="124">
        <v>1</v>
      </c>
      <c r="N26" s="124">
        <v>2</v>
      </c>
      <c r="O26" s="124">
        <v>9</v>
      </c>
      <c r="P26" s="124">
        <v>6</v>
      </c>
      <c r="Q26" s="172">
        <v>0</v>
      </c>
      <c r="R26" s="172">
        <v>1</v>
      </c>
      <c r="S26" s="174">
        <v>0.16700000000000001</v>
      </c>
      <c r="T26" s="173">
        <f t="shared" si="0"/>
        <v>4.5</v>
      </c>
      <c r="U26" s="173">
        <f t="shared" si="1"/>
        <v>4.5</v>
      </c>
      <c r="V26" s="173">
        <f t="shared" si="2"/>
        <v>4.5</v>
      </c>
      <c r="W26" s="173">
        <f t="shared" si="3"/>
        <v>1</v>
      </c>
      <c r="Y26" s="124" t="s">
        <v>9</v>
      </c>
      <c r="Z26" s="124" t="s">
        <v>9</v>
      </c>
      <c r="AA26" s="104" t="s">
        <v>509</v>
      </c>
      <c r="AB26" s="104"/>
    </row>
    <row r="27" spans="1:28" x14ac:dyDescent="0.25">
      <c r="A27" s="104" t="s">
        <v>389</v>
      </c>
      <c r="B27" s="124">
        <v>1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75">
        <v>2</v>
      </c>
      <c r="I27" s="124">
        <v>1</v>
      </c>
      <c r="J27" s="124">
        <v>0</v>
      </c>
      <c r="K27" s="124">
        <v>0</v>
      </c>
      <c r="L27" s="124">
        <v>1</v>
      </c>
      <c r="M27" s="124">
        <v>4</v>
      </c>
      <c r="N27" s="124">
        <v>0</v>
      </c>
      <c r="O27" s="124">
        <v>8</v>
      </c>
      <c r="P27" s="124">
        <v>7</v>
      </c>
      <c r="Q27" s="172">
        <v>0</v>
      </c>
      <c r="R27" s="172">
        <v>1</v>
      </c>
      <c r="S27" s="174">
        <v>0.14299999999999999</v>
      </c>
      <c r="T27" s="173">
        <f t="shared" ref="T27:T33" si="4">(I27/H27)*9</f>
        <v>4.5</v>
      </c>
      <c r="U27" s="173">
        <f t="shared" ref="U27:U33" si="5">(L27/H27)*9</f>
        <v>4.5</v>
      </c>
      <c r="V27" s="173">
        <f t="shared" ref="V27:V33" si="6">(M27/H27)*9</f>
        <v>18</v>
      </c>
      <c r="W27" s="173">
        <f t="shared" ref="W27:W33" si="7">M27/L27</f>
        <v>4</v>
      </c>
      <c r="Y27" s="124" t="s">
        <v>9</v>
      </c>
      <c r="Z27" s="124" t="s">
        <v>9</v>
      </c>
      <c r="AA27" s="104" t="s">
        <v>521</v>
      </c>
      <c r="AB27" s="104" t="s">
        <v>522</v>
      </c>
    </row>
    <row r="28" spans="1:28" x14ac:dyDescent="0.25">
      <c r="A28" s="104" t="s">
        <v>378</v>
      </c>
      <c r="B28" s="124">
        <v>1</v>
      </c>
      <c r="C28" s="124">
        <v>0</v>
      </c>
      <c r="D28" s="124">
        <v>0</v>
      </c>
      <c r="E28" s="124">
        <v>0</v>
      </c>
      <c r="F28" s="124">
        <v>0</v>
      </c>
      <c r="G28" s="124">
        <v>0</v>
      </c>
      <c r="H28" s="175">
        <v>1</v>
      </c>
      <c r="I28" s="124">
        <v>1</v>
      </c>
      <c r="J28" s="124">
        <v>0</v>
      </c>
      <c r="K28" s="124">
        <v>0</v>
      </c>
      <c r="L28" s="124">
        <v>1</v>
      </c>
      <c r="M28" s="124">
        <v>1</v>
      </c>
      <c r="N28" s="124">
        <v>0</v>
      </c>
      <c r="O28" s="124">
        <v>4</v>
      </c>
      <c r="P28" s="124">
        <v>3</v>
      </c>
      <c r="Q28" s="172">
        <v>0</v>
      </c>
      <c r="R28" s="172">
        <v>2</v>
      </c>
      <c r="S28" s="174">
        <v>0.33300000000000002</v>
      </c>
      <c r="T28" s="173">
        <f t="shared" si="4"/>
        <v>9</v>
      </c>
      <c r="U28" s="173">
        <f t="shared" si="5"/>
        <v>9</v>
      </c>
      <c r="V28" s="173">
        <f t="shared" si="6"/>
        <v>9</v>
      </c>
      <c r="W28" s="173">
        <f t="shared" si="7"/>
        <v>1</v>
      </c>
      <c r="Y28" s="124" t="s">
        <v>9</v>
      </c>
      <c r="Z28" s="124" t="s">
        <v>9</v>
      </c>
      <c r="AA28" s="104" t="s">
        <v>513</v>
      </c>
      <c r="AB28" s="104" t="s">
        <v>514</v>
      </c>
    </row>
    <row r="29" spans="1:28" x14ac:dyDescent="0.25">
      <c r="A29" s="104" t="s">
        <v>348</v>
      </c>
      <c r="B29" s="124">
        <v>1</v>
      </c>
      <c r="C29" s="124">
        <v>0</v>
      </c>
      <c r="D29" s="124">
        <v>0</v>
      </c>
      <c r="E29" s="124">
        <v>0</v>
      </c>
      <c r="F29" s="124">
        <v>0</v>
      </c>
      <c r="G29" s="124">
        <v>0</v>
      </c>
      <c r="H29" s="175">
        <v>1</v>
      </c>
      <c r="I29" s="124">
        <v>1</v>
      </c>
      <c r="J29" s="124">
        <v>0</v>
      </c>
      <c r="K29" s="124">
        <v>0</v>
      </c>
      <c r="L29" s="124">
        <v>0</v>
      </c>
      <c r="M29" s="124">
        <v>2</v>
      </c>
      <c r="N29" s="124">
        <v>0</v>
      </c>
      <c r="O29" s="124">
        <v>4</v>
      </c>
      <c r="P29" s="124">
        <v>4</v>
      </c>
      <c r="Q29" s="172">
        <v>0</v>
      </c>
      <c r="R29" s="172">
        <v>1</v>
      </c>
      <c r="S29" s="174">
        <v>0.25</v>
      </c>
      <c r="T29" s="173">
        <f t="shared" si="4"/>
        <v>9</v>
      </c>
      <c r="U29" s="173">
        <f t="shared" si="5"/>
        <v>0</v>
      </c>
      <c r="V29" s="173">
        <f t="shared" si="6"/>
        <v>18</v>
      </c>
      <c r="W29" s="173" t="e">
        <f t="shared" si="7"/>
        <v>#DIV/0!</v>
      </c>
      <c r="Y29" s="124" t="s">
        <v>3</v>
      </c>
      <c r="Z29" s="124" t="s">
        <v>9</v>
      </c>
      <c r="AA29" s="104" t="s">
        <v>305</v>
      </c>
      <c r="AB29" s="104" t="s">
        <v>306</v>
      </c>
    </row>
    <row r="30" spans="1:28" x14ac:dyDescent="0.25">
      <c r="A30" s="104" t="s">
        <v>350</v>
      </c>
      <c r="B30" s="124">
        <v>1</v>
      </c>
      <c r="C30" s="124">
        <v>0</v>
      </c>
      <c r="D30" s="124">
        <v>0</v>
      </c>
      <c r="E30" s="124">
        <v>0</v>
      </c>
      <c r="F30" s="124">
        <v>0</v>
      </c>
      <c r="G30" s="124">
        <v>0</v>
      </c>
      <c r="H30" s="175">
        <v>1</v>
      </c>
      <c r="I30" s="124">
        <v>0</v>
      </c>
      <c r="J30" s="124">
        <v>0</v>
      </c>
      <c r="K30" s="124">
        <v>0</v>
      </c>
      <c r="L30" s="124">
        <v>1</v>
      </c>
      <c r="M30" s="124">
        <v>0</v>
      </c>
      <c r="N30" s="124">
        <v>1</v>
      </c>
      <c r="O30" s="124">
        <v>5</v>
      </c>
      <c r="P30" s="124">
        <v>3</v>
      </c>
      <c r="Q30" s="172">
        <v>0</v>
      </c>
      <c r="R30" s="172">
        <v>1</v>
      </c>
      <c r="S30" s="174">
        <v>0</v>
      </c>
      <c r="T30" s="173">
        <f t="shared" si="4"/>
        <v>0</v>
      </c>
      <c r="U30" s="173">
        <f t="shared" si="5"/>
        <v>9</v>
      </c>
      <c r="V30" s="173">
        <f t="shared" si="6"/>
        <v>0</v>
      </c>
      <c r="W30" s="173">
        <f t="shared" si="7"/>
        <v>0</v>
      </c>
      <c r="Y30" s="124" t="s">
        <v>9</v>
      </c>
      <c r="Z30" s="124" t="s">
        <v>9</v>
      </c>
      <c r="AA30" s="104" t="s">
        <v>103</v>
      </c>
      <c r="AB30" s="104" t="s">
        <v>123</v>
      </c>
    </row>
    <row r="31" spans="1:28" x14ac:dyDescent="0.25">
      <c r="A31" s="104" t="s">
        <v>357</v>
      </c>
      <c r="B31" s="124">
        <v>1</v>
      </c>
      <c r="C31" s="124">
        <v>0</v>
      </c>
      <c r="D31" s="124">
        <v>0</v>
      </c>
      <c r="E31" s="124">
        <v>0</v>
      </c>
      <c r="F31" s="124">
        <v>0</v>
      </c>
      <c r="G31" s="124">
        <v>0</v>
      </c>
      <c r="H31" s="175">
        <v>1</v>
      </c>
      <c r="I31" s="124">
        <v>2</v>
      </c>
      <c r="J31" s="124">
        <v>1</v>
      </c>
      <c r="K31" s="124">
        <v>1</v>
      </c>
      <c r="L31" s="124">
        <v>0</v>
      </c>
      <c r="M31" s="124">
        <v>0</v>
      </c>
      <c r="N31" s="124">
        <v>0</v>
      </c>
      <c r="O31" s="124">
        <v>5</v>
      </c>
      <c r="P31" s="124">
        <v>4</v>
      </c>
      <c r="Q31" s="172">
        <v>9</v>
      </c>
      <c r="R31" s="172">
        <v>2</v>
      </c>
      <c r="S31" s="174">
        <v>0.5</v>
      </c>
      <c r="T31" s="173">
        <f t="shared" si="4"/>
        <v>18</v>
      </c>
      <c r="U31" s="173">
        <f t="shared" si="5"/>
        <v>0</v>
      </c>
      <c r="V31" s="173">
        <f t="shared" si="6"/>
        <v>0</v>
      </c>
      <c r="W31" s="173" t="e">
        <f t="shared" si="7"/>
        <v>#DIV/0!</v>
      </c>
      <c r="Y31" s="124" t="s">
        <v>9</v>
      </c>
      <c r="Z31" s="124" t="s">
        <v>9</v>
      </c>
      <c r="AA31" s="104" t="s">
        <v>97</v>
      </c>
      <c r="AB31" s="104"/>
    </row>
    <row r="32" spans="1:28" x14ac:dyDescent="0.25">
      <c r="A32" s="104" t="s">
        <v>383</v>
      </c>
      <c r="B32" s="124">
        <v>1</v>
      </c>
      <c r="C32" s="124">
        <v>0</v>
      </c>
      <c r="D32" s="124">
        <v>0</v>
      </c>
      <c r="E32" s="124">
        <v>0</v>
      </c>
      <c r="F32" s="124">
        <v>0</v>
      </c>
      <c r="G32" s="124">
        <v>0</v>
      </c>
      <c r="H32" s="175">
        <v>0.66666666666666663</v>
      </c>
      <c r="I32" s="124">
        <v>3</v>
      </c>
      <c r="J32" s="124">
        <v>2</v>
      </c>
      <c r="K32" s="124">
        <v>2</v>
      </c>
      <c r="L32" s="124">
        <v>0</v>
      </c>
      <c r="M32" s="124">
        <v>0</v>
      </c>
      <c r="N32" s="124">
        <v>0</v>
      </c>
      <c r="O32" s="124">
        <v>5</v>
      </c>
      <c r="P32" s="124">
        <v>5</v>
      </c>
      <c r="Q32" s="172">
        <v>27</v>
      </c>
      <c r="R32" s="172">
        <v>4.5</v>
      </c>
      <c r="S32" s="174">
        <v>0.6</v>
      </c>
      <c r="T32" s="173">
        <f t="shared" si="4"/>
        <v>40.5</v>
      </c>
      <c r="U32" s="173">
        <f t="shared" si="5"/>
        <v>0</v>
      </c>
      <c r="V32" s="173">
        <f t="shared" si="6"/>
        <v>0</v>
      </c>
      <c r="W32" s="173" t="e">
        <f t="shared" si="7"/>
        <v>#DIV/0!</v>
      </c>
      <c r="Y32" s="124" t="s">
        <v>3</v>
      </c>
      <c r="Z32" s="124" t="s">
        <v>9</v>
      </c>
      <c r="AA32" s="104" t="s">
        <v>523</v>
      </c>
      <c r="AB32" s="104" t="s">
        <v>125</v>
      </c>
    </row>
    <row r="33" spans="1:28" x14ac:dyDescent="0.25">
      <c r="A33" s="104" t="s">
        <v>214</v>
      </c>
      <c r="B33" s="124">
        <v>1</v>
      </c>
      <c r="C33" s="124">
        <v>0</v>
      </c>
      <c r="D33" s="124">
        <v>0</v>
      </c>
      <c r="E33" s="124">
        <v>0</v>
      </c>
      <c r="F33" s="124">
        <v>0</v>
      </c>
      <c r="G33" s="124">
        <v>0</v>
      </c>
      <c r="H33" s="175">
        <v>0</v>
      </c>
      <c r="I33" s="124">
        <v>3</v>
      </c>
      <c r="J33" s="124">
        <v>2</v>
      </c>
      <c r="K33" s="124">
        <v>1</v>
      </c>
      <c r="L33" s="124">
        <v>1</v>
      </c>
      <c r="M33" s="124">
        <v>0</v>
      </c>
      <c r="N33" s="124">
        <v>0</v>
      </c>
      <c r="O33" s="124">
        <v>5</v>
      </c>
      <c r="P33" s="124">
        <v>4</v>
      </c>
      <c r="Q33" s="172">
        <v>0</v>
      </c>
      <c r="R33" s="172">
        <v>0</v>
      </c>
      <c r="S33" s="174">
        <v>0.75</v>
      </c>
      <c r="T33" s="173" t="e">
        <f t="shared" si="4"/>
        <v>#DIV/0!</v>
      </c>
      <c r="U33" s="173" t="e">
        <f t="shared" si="5"/>
        <v>#DIV/0!</v>
      </c>
      <c r="V33" s="173" t="e">
        <f t="shared" si="6"/>
        <v>#DIV/0!</v>
      </c>
      <c r="W33" s="173">
        <f t="shared" si="7"/>
        <v>0</v>
      </c>
      <c r="Y33" s="124" t="s">
        <v>9</v>
      </c>
      <c r="Z33" s="124" t="s">
        <v>9</v>
      </c>
      <c r="AA33" s="104" t="s">
        <v>122</v>
      </c>
      <c r="AB33" s="104"/>
    </row>
    <row r="35" spans="1:28" ht="13" x14ac:dyDescent="0.3">
      <c r="B35" s="118" t="s">
        <v>1</v>
      </c>
      <c r="C35" s="118" t="s">
        <v>2</v>
      </c>
      <c r="D35" s="118" t="s">
        <v>3</v>
      </c>
      <c r="E35" s="118" t="s">
        <v>4</v>
      </c>
      <c r="F35" s="118" t="s">
        <v>5</v>
      </c>
      <c r="G35" s="118" t="s">
        <v>6</v>
      </c>
      <c r="H35" s="118" t="s">
        <v>7</v>
      </c>
      <c r="I35" s="118" t="s">
        <v>8</v>
      </c>
      <c r="J35" s="118" t="s">
        <v>9</v>
      </c>
      <c r="K35" s="118" t="s">
        <v>10</v>
      </c>
      <c r="L35" s="118" t="s">
        <v>11</v>
      </c>
      <c r="M35" s="118" t="s">
        <v>12</v>
      </c>
      <c r="N35" s="118" t="s">
        <v>13</v>
      </c>
      <c r="O35" s="118" t="s">
        <v>14</v>
      </c>
      <c r="P35" s="118" t="s">
        <v>15</v>
      </c>
      <c r="Q35" s="119" t="s">
        <v>16</v>
      </c>
      <c r="R35" s="120" t="s">
        <v>17</v>
      </c>
      <c r="S35" s="121" t="s">
        <v>18</v>
      </c>
      <c r="T35" s="120" t="s">
        <v>19</v>
      </c>
      <c r="U35" s="120" t="s">
        <v>20</v>
      </c>
      <c r="V35" s="120" t="s">
        <v>21</v>
      </c>
      <c r="W35" s="120" t="s">
        <v>22</v>
      </c>
    </row>
    <row r="36" spans="1:28" ht="13" x14ac:dyDescent="0.3">
      <c r="A36" s="122" t="s">
        <v>24</v>
      </c>
      <c r="B36" s="124">
        <v>81</v>
      </c>
      <c r="C36" s="124">
        <v>56</v>
      </c>
      <c r="D36" s="124">
        <v>24</v>
      </c>
      <c r="E36" s="124">
        <v>9</v>
      </c>
      <c r="F36" s="124">
        <v>29</v>
      </c>
      <c r="G36" s="124">
        <v>5</v>
      </c>
      <c r="H36" s="175">
        <v>610.66666666666663</v>
      </c>
      <c r="I36" s="124">
        <v>677</v>
      </c>
      <c r="J36" s="124">
        <v>389</v>
      </c>
      <c r="K36" s="124">
        <v>284</v>
      </c>
      <c r="L36" s="124">
        <v>250</v>
      </c>
      <c r="M36" s="124">
        <v>521</v>
      </c>
      <c r="N36" s="124">
        <v>61</v>
      </c>
      <c r="O36" s="124">
        <v>2834</v>
      </c>
      <c r="P36" s="124">
        <v>2498</v>
      </c>
      <c r="Q36" s="172">
        <v>4.2</v>
      </c>
      <c r="R36" s="172">
        <v>1.518</v>
      </c>
      <c r="S36" s="174">
        <v>0.27100000000000002</v>
      </c>
      <c r="T36" s="173">
        <f t="shared" ref="T36" si="8">(I36/H36)*9</f>
        <v>9.9776200873362466</v>
      </c>
      <c r="U36" s="173">
        <f t="shared" ref="U36" si="9">(L36/H36)*9</f>
        <v>3.6844978165938866</v>
      </c>
      <c r="V36" s="173">
        <f t="shared" ref="V36" si="10">(M36/H36)*9</f>
        <v>7.6784934497816604</v>
      </c>
      <c r="W36" s="173">
        <f t="shared" ref="W36" si="11">M36/L36</f>
        <v>2.0840000000000001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30"/>
  <sheetViews>
    <sheetView workbookViewId="0"/>
  </sheetViews>
  <sheetFormatPr defaultColWidth="8.7265625" defaultRowHeight="12.5" x14ac:dyDescent="0.25"/>
  <cols>
    <col min="1" max="1" width="24.1796875" style="104" customWidth="1"/>
    <col min="2" max="16" width="7.26953125" style="124" customWidth="1"/>
    <col min="17" max="17" width="7.26953125" style="172" customWidth="1"/>
    <col min="18" max="18" width="7.26953125" style="173" customWidth="1"/>
    <col min="19" max="19" width="7.26953125" style="174" customWidth="1"/>
    <col min="20" max="23" width="7.26953125" style="173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8.7265625" style="104"/>
  </cols>
  <sheetData>
    <row r="1" spans="1:28" ht="15.5" x14ac:dyDescent="0.35">
      <c r="A1" s="116" t="s">
        <v>88</v>
      </c>
    </row>
    <row r="3" spans="1:28" ht="13" x14ac:dyDescent="0.3">
      <c r="A3" s="117" t="s">
        <v>0</v>
      </c>
      <c r="B3" s="118" t="s">
        <v>1</v>
      </c>
      <c r="C3" s="118" t="s">
        <v>2</v>
      </c>
      <c r="D3" s="118" t="s">
        <v>3</v>
      </c>
      <c r="E3" s="118" t="s">
        <v>4</v>
      </c>
      <c r="F3" s="118" t="s">
        <v>5</v>
      </c>
      <c r="G3" s="118" t="s">
        <v>6</v>
      </c>
      <c r="H3" s="118" t="s">
        <v>7</v>
      </c>
      <c r="I3" s="118" t="s">
        <v>8</v>
      </c>
      <c r="J3" s="118" t="s">
        <v>9</v>
      </c>
      <c r="K3" s="118" t="s">
        <v>10</v>
      </c>
      <c r="L3" s="118" t="s">
        <v>11</v>
      </c>
      <c r="M3" s="118" t="s">
        <v>12</v>
      </c>
      <c r="N3" s="118" t="s">
        <v>13</v>
      </c>
      <c r="O3" s="118" t="s">
        <v>14</v>
      </c>
      <c r="P3" s="118" t="s">
        <v>15</v>
      </c>
      <c r="Q3" s="119" t="s">
        <v>16</v>
      </c>
      <c r="R3" s="120" t="s">
        <v>17</v>
      </c>
      <c r="S3" s="121" t="s">
        <v>18</v>
      </c>
      <c r="T3" s="120" t="s">
        <v>19</v>
      </c>
      <c r="U3" s="120" t="s">
        <v>20</v>
      </c>
      <c r="V3" s="120" t="s">
        <v>21</v>
      </c>
      <c r="W3" s="120" t="s">
        <v>22</v>
      </c>
      <c r="Y3" s="118" t="s">
        <v>93</v>
      </c>
      <c r="Z3" s="118" t="s">
        <v>94</v>
      </c>
      <c r="AA3" s="123" t="s">
        <v>95</v>
      </c>
      <c r="AB3" s="123" t="s">
        <v>96</v>
      </c>
    </row>
    <row r="4" spans="1:28" ht="13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9"/>
      <c r="R4" s="120"/>
      <c r="S4" s="121"/>
      <c r="T4" s="120"/>
      <c r="U4" s="120"/>
      <c r="V4" s="120"/>
      <c r="W4" s="120"/>
    </row>
    <row r="5" spans="1:28" x14ac:dyDescent="0.25">
      <c r="A5" s="104" t="s">
        <v>181</v>
      </c>
      <c r="B5" s="124">
        <v>16</v>
      </c>
      <c r="C5" s="124">
        <v>5</v>
      </c>
      <c r="D5" s="124">
        <v>3</v>
      </c>
      <c r="E5" s="124">
        <v>0</v>
      </c>
      <c r="F5" s="124">
        <v>6</v>
      </c>
      <c r="G5" s="124">
        <v>1</v>
      </c>
      <c r="H5" s="175">
        <v>82</v>
      </c>
      <c r="I5" s="124">
        <v>91</v>
      </c>
      <c r="J5" s="124">
        <v>53</v>
      </c>
      <c r="K5" s="124">
        <v>37</v>
      </c>
      <c r="L5" s="124">
        <v>27</v>
      </c>
      <c r="M5" s="124">
        <v>75</v>
      </c>
      <c r="N5" s="124">
        <v>11</v>
      </c>
      <c r="O5" s="124">
        <v>380</v>
      </c>
      <c r="P5" s="124">
        <v>338</v>
      </c>
      <c r="Q5" s="172">
        <v>4.0609999999999999</v>
      </c>
      <c r="R5" s="173">
        <v>1.4390000000000001</v>
      </c>
      <c r="S5" s="174">
        <v>0.26900000000000002</v>
      </c>
      <c r="T5" s="173">
        <f>(I5/H5)*9</f>
        <v>9.9878048780487809</v>
      </c>
      <c r="U5" s="173">
        <f>(L5/H5)*9</f>
        <v>2.9634146341463414</v>
      </c>
      <c r="V5" s="173">
        <f>(M5/H5)*9</f>
        <v>8.2317073170731714</v>
      </c>
      <c r="W5" s="173">
        <f>M5/L5</f>
        <v>2.7777777777777777</v>
      </c>
      <c r="Y5" s="124" t="s">
        <v>9</v>
      </c>
      <c r="Z5" s="124" t="s">
        <v>9</v>
      </c>
      <c r="AA5" s="104" t="s">
        <v>101</v>
      </c>
      <c r="AB5" s="104" t="s">
        <v>102</v>
      </c>
    </row>
    <row r="6" spans="1:28" x14ac:dyDescent="0.25">
      <c r="A6" s="104" t="s">
        <v>203</v>
      </c>
      <c r="B6" s="124">
        <v>12</v>
      </c>
      <c r="C6" s="124">
        <v>7</v>
      </c>
      <c r="D6" s="124">
        <v>1</v>
      </c>
      <c r="E6" s="124">
        <v>1</v>
      </c>
      <c r="F6" s="124">
        <v>4</v>
      </c>
      <c r="G6" s="124">
        <v>1</v>
      </c>
      <c r="H6" s="175">
        <v>63.666666666666664</v>
      </c>
      <c r="I6" s="124">
        <v>58</v>
      </c>
      <c r="J6" s="124">
        <v>26</v>
      </c>
      <c r="K6" s="124">
        <v>23</v>
      </c>
      <c r="L6" s="124">
        <v>23</v>
      </c>
      <c r="M6" s="124">
        <v>56</v>
      </c>
      <c r="N6" s="124">
        <v>6</v>
      </c>
      <c r="O6" s="124">
        <v>273</v>
      </c>
      <c r="P6" s="124">
        <v>243</v>
      </c>
      <c r="Q6" s="172">
        <v>3.2509999999999999</v>
      </c>
      <c r="R6" s="173">
        <v>1.272</v>
      </c>
      <c r="S6" s="174">
        <v>0.23899999999999999</v>
      </c>
      <c r="T6" s="173">
        <f t="shared" ref="T6:T26" si="0">(I6/H6)*9</f>
        <v>8.198952879581153</v>
      </c>
      <c r="U6" s="173">
        <f t="shared" ref="U6:U26" si="1">(L6/H6)*9</f>
        <v>3.25130890052356</v>
      </c>
      <c r="V6" s="173">
        <f t="shared" ref="V6:V26" si="2">(M6/H6)*9</f>
        <v>7.9162303664921474</v>
      </c>
      <c r="W6" s="173">
        <f t="shared" ref="W6:W26" si="3">M6/L6</f>
        <v>2.4347826086956523</v>
      </c>
      <c r="Y6" s="124" t="s">
        <v>9</v>
      </c>
      <c r="Z6" s="124" t="s">
        <v>9</v>
      </c>
      <c r="AA6" s="104" t="s">
        <v>109</v>
      </c>
      <c r="AB6" s="104"/>
    </row>
    <row r="7" spans="1:28" x14ac:dyDescent="0.25">
      <c r="A7" s="104" t="s">
        <v>187</v>
      </c>
      <c r="B7" s="124">
        <v>15</v>
      </c>
      <c r="C7" s="124">
        <v>5</v>
      </c>
      <c r="D7" s="124">
        <v>3</v>
      </c>
      <c r="E7" s="124">
        <v>0</v>
      </c>
      <c r="F7" s="124">
        <v>3</v>
      </c>
      <c r="G7" s="124">
        <v>1</v>
      </c>
      <c r="H7" s="175">
        <v>60.333333333333336</v>
      </c>
      <c r="I7" s="124">
        <v>63</v>
      </c>
      <c r="J7" s="124">
        <v>23</v>
      </c>
      <c r="K7" s="124">
        <v>15</v>
      </c>
      <c r="L7" s="124">
        <v>12</v>
      </c>
      <c r="M7" s="124">
        <v>47</v>
      </c>
      <c r="N7" s="124">
        <v>6</v>
      </c>
      <c r="O7" s="124">
        <v>261</v>
      </c>
      <c r="P7" s="124">
        <v>242</v>
      </c>
      <c r="Q7" s="172">
        <v>2.238</v>
      </c>
      <c r="R7" s="173">
        <v>1.2430000000000001</v>
      </c>
      <c r="S7" s="174">
        <v>0.26</v>
      </c>
      <c r="T7" s="173">
        <f t="shared" si="0"/>
        <v>9.3977900552486169</v>
      </c>
      <c r="U7" s="173">
        <f t="shared" si="1"/>
        <v>1.7900552486187844</v>
      </c>
      <c r="V7" s="173">
        <f t="shared" si="2"/>
        <v>7.0110497237569058</v>
      </c>
      <c r="W7" s="173">
        <f t="shared" si="3"/>
        <v>3.9166666666666665</v>
      </c>
      <c r="Y7" s="124" t="s">
        <v>9</v>
      </c>
      <c r="Z7" s="124" t="s">
        <v>9</v>
      </c>
      <c r="AA7" s="104" t="s">
        <v>117</v>
      </c>
      <c r="AB7" s="104" t="s">
        <v>116</v>
      </c>
    </row>
    <row r="8" spans="1:28" x14ac:dyDescent="0.25">
      <c r="A8" s="104" t="s">
        <v>349</v>
      </c>
      <c r="B8" s="124">
        <v>16</v>
      </c>
      <c r="C8" s="124">
        <v>4</v>
      </c>
      <c r="D8" s="124">
        <v>6</v>
      </c>
      <c r="E8" s="124">
        <v>0</v>
      </c>
      <c r="F8" s="124">
        <v>1</v>
      </c>
      <c r="G8" s="124">
        <v>0</v>
      </c>
      <c r="H8" s="175">
        <v>56</v>
      </c>
      <c r="I8" s="124">
        <v>62</v>
      </c>
      <c r="J8" s="124">
        <v>31</v>
      </c>
      <c r="K8" s="124">
        <v>17</v>
      </c>
      <c r="L8" s="124">
        <v>15</v>
      </c>
      <c r="M8" s="124">
        <v>58</v>
      </c>
      <c r="N8" s="124">
        <v>4</v>
      </c>
      <c r="O8" s="124">
        <v>250</v>
      </c>
      <c r="P8" s="124">
        <v>230</v>
      </c>
      <c r="Q8" s="172">
        <v>2.7320000000000002</v>
      </c>
      <c r="R8" s="173">
        <v>1.375</v>
      </c>
      <c r="S8" s="174">
        <v>0.27</v>
      </c>
      <c r="T8" s="173">
        <f t="shared" si="0"/>
        <v>9.9642857142857153</v>
      </c>
      <c r="U8" s="173">
        <f t="shared" si="1"/>
        <v>2.4107142857142856</v>
      </c>
      <c r="V8" s="173">
        <f t="shared" si="2"/>
        <v>9.321428571428573</v>
      </c>
      <c r="W8" s="173">
        <f t="shared" si="3"/>
        <v>3.8666666666666667</v>
      </c>
      <c r="Y8" s="124" t="s">
        <v>113</v>
      </c>
      <c r="Z8" s="124" t="s">
        <v>9</v>
      </c>
      <c r="AA8" s="104" t="s">
        <v>484</v>
      </c>
      <c r="AB8" s="104" t="s">
        <v>505</v>
      </c>
    </row>
    <row r="9" spans="1:28" x14ac:dyDescent="0.25">
      <c r="A9" s="104" t="s">
        <v>160</v>
      </c>
      <c r="B9" s="124">
        <v>9</v>
      </c>
      <c r="C9" s="124">
        <v>4</v>
      </c>
      <c r="D9" s="124">
        <v>2</v>
      </c>
      <c r="E9" s="124">
        <v>0</v>
      </c>
      <c r="F9" s="124">
        <v>1</v>
      </c>
      <c r="G9" s="124">
        <v>0</v>
      </c>
      <c r="H9" s="175">
        <v>39.333333333333336</v>
      </c>
      <c r="I9" s="124">
        <v>29</v>
      </c>
      <c r="J9" s="124">
        <v>19</v>
      </c>
      <c r="K9" s="124">
        <v>13</v>
      </c>
      <c r="L9" s="124">
        <v>22</v>
      </c>
      <c r="M9" s="124">
        <v>59</v>
      </c>
      <c r="N9" s="124">
        <v>3</v>
      </c>
      <c r="O9" s="124">
        <v>173</v>
      </c>
      <c r="P9" s="124">
        <v>144</v>
      </c>
      <c r="Q9" s="172">
        <v>2.9750000000000001</v>
      </c>
      <c r="R9" s="173">
        <v>1.2969999999999999</v>
      </c>
      <c r="S9" s="174">
        <v>0.20100000000000001</v>
      </c>
      <c r="T9" s="173">
        <f t="shared" si="0"/>
        <v>6.6355932203389827</v>
      </c>
      <c r="U9" s="173">
        <f t="shared" si="1"/>
        <v>5.0338983050847457</v>
      </c>
      <c r="V9" s="173">
        <f t="shared" si="2"/>
        <v>13.5</v>
      </c>
      <c r="W9" s="173">
        <f t="shared" si="3"/>
        <v>2.6818181818181817</v>
      </c>
      <c r="Y9" s="124" t="s">
        <v>3</v>
      </c>
      <c r="Z9" s="124" t="s">
        <v>3</v>
      </c>
      <c r="AA9" s="104" t="s">
        <v>103</v>
      </c>
      <c r="AB9" s="104" t="s">
        <v>108</v>
      </c>
    </row>
    <row r="10" spans="1:28" x14ac:dyDescent="0.25">
      <c r="A10" s="104" t="s">
        <v>356</v>
      </c>
      <c r="B10" s="124">
        <v>13</v>
      </c>
      <c r="C10" s="124">
        <v>2</v>
      </c>
      <c r="D10" s="124">
        <v>1</v>
      </c>
      <c r="E10" s="124">
        <v>1</v>
      </c>
      <c r="F10" s="124">
        <v>2</v>
      </c>
      <c r="G10" s="124">
        <v>1</v>
      </c>
      <c r="H10" s="175">
        <v>38.333333333333336</v>
      </c>
      <c r="I10" s="124">
        <v>42</v>
      </c>
      <c r="J10" s="124">
        <v>30</v>
      </c>
      <c r="K10" s="124">
        <v>20</v>
      </c>
      <c r="L10" s="124">
        <v>13</v>
      </c>
      <c r="M10" s="124">
        <v>35</v>
      </c>
      <c r="N10" s="124">
        <v>5</v>
      </c>
      <c r="O10" s="124">
        <v>179</v>
      </c>
      <c r="P10" s="124">
        <v>159</v>
      </c>
      <c r="Q10" s="172">
        <v>4.6959999999999997</v>
      </c>
      <c r="R10" s="173">
        <v>1.4350000000000001</v>
      </c>
      <c r="S10" s="174">
        <v>0.26400000000000001</v>
      </c>
      <c r="T10" s="173">
        <f t="shared" si="0"/>
        <v>9.8608695652173903</v>
      </c>
      <c r="U10" s="173">
        <f t="shared" si="1"/>
        <v>3.052173913043478</v>
      </c>
      <c r="V10" s="173">
        <f t="shared" si="2"/>
        <v>8.2173913043478262</v>
      </c>
      <c r="W10" s="173">
        <f t="shared" si="3"/>
        <v>2.6923076923076925</v>
      </c>
      <c r="Y10" s="124" t="s">
        <v>3</v>
      </c>
      <c r="Z10" s="124" t="s">
        <v>9</v>
      </c>
      <c r="AA10" s="104" t="s">
        <v>115</v>
      </c>
      <c r="AB10" s="104"/>
    </row>
    <row r="11" spans="1:28" x14ac:dyDescent="0.25">
      <c r="A11" s="104" t="s">
        <v>145</v>
      </c>
      <c r="B11" s="124">
        <v>9</v>
      </c>
      <c r="C11" s="124">
        <v>3</v>
      </c>
      <c r="D11" s="124">
        <v>1</v>
      </c>
      <c r="E11" s="124">
        <v>1</v>
      </c>
      <c r="F11" s="124">
        <v>2</v>
      </c>
      <c r="G11" s="124">
        <v>0</v>
      </c>
      <c r="H11" s="175">
        <v>28</v>
      </c>
      <c r="I11" s="124">
        <v>33</v>
      </c>
      <c r="J11" s="124">
        <v>13</v>
      </c>
      <c r="K11" s="124">
        <v>11</v>
      </c>
      <c r="L11" s="124">
        <v>6</v>
      </c>
      <c r="M11" s="124">
        <v>30</v>
      </c>
      <c r="N11" s="124">
        <v>1</v>
      </c>
      <c r="O11" s="124">
        <v>123</v>
      </c>
      <c r="P11" s="124">
        <v>115</v>
      </c>
      <c r="Q11" s="172">
        <v>3.536</v>
      </c>
      <c r="R11" s="173">
        <v>1.393</v>
      </c>
      <c r="S11" s="174">
        <v>0.28699999999999998</v>
      </c>
      <c r="T11" s="173">
        <f t="shared" si="0"/>
        <v>10.607142857142858</v>
      </c>
      <c r="U11" s="173">
        <f t="shared" si="1"/>
        <v>1.9285714285714284</v>
      </c>
      <c r="V11" s="173">
        <f t="shared" si="2"/>
        <v>9.6428571428571423</v>
      </c>
      <c r="W11" s="173">
        <f t="shared" si="3"/>
        <v>5</v>
      </c>
      <c r="Y11" s="124" t="s">
        <v>9</v>
      </c>
      <c r="Z11" s="124" t="s">
        <v>9</v>
      </c>
      <c r="AA11" s="104" t="s">
        <v>97</v>
      </c>
      <c r="AB11" s="104" t="s">
        <v>98</v>
      </c>
    </row>
    <row r="12" spans="1:28" x14ac:dyDescent="0.25">
      <c r="A12" s="104" t="s">
        <v>158</v>
      </c>
      <c r="B12" s="124">
        <v>7</v>
      </c>
      <c r="C12" s="124">
        <v>3</v>
      </c>
      <c r="D12" s="124">
        <v>2</v>
      </c>
      <c r="E12" s="124">
        <v>0</v>
      </c>
      <c r="F12" s="124">
        <v>0</v>
      </c>
      <c r="G12" s="124">
        <v>0</v>
      </c>
      <c r="H12" s="175">
        <v>25.666666666666668</v>
      </c>
      <c r="I12" s="124">
        <v>27</v>
      </c>
      <c r="J12" s="124">
        <v>18</v>
      </c>
      <c r="K12" s="124">
        <v>14</v>
      </c>
      <c r="L12" s="124">
        <v>14</v>
      </c>
      <c r="M12" s="124">
        <v>23</v>
      </c>
      <c r="N12" s="124">
        <v>1</v>
      </c>
      <c r="O12" s="124">
        <v>120</v>
      </c>
      <c r="P12" s="124">
        <v>105</v>
      </c>
      <c r="Q12" s="172">
        <v>4.9089999999999998</v>
      </c>
      <c r="R12" s="173">
        <v>1.597</v>
      </c>
      <c r="S12" s="174">
        <v>0.25700000000000001</v>
      </c>
      <c r="T12" s="173">
        <f t="shared" si="0"/>
        <v>9.4675324675324681</v>
      </c>
      <c r="U12" s="173">
        <f t="shared" si="1"/>
        <v>4.9090909090909083</v>
      </c>
      <c r="V12" s="173">
        <f t="shared" si="2"/>
        <v>8.0649350649350637</v>
      </c>
      <c r="W12" s="173">
        <f t="shared" si="3"/>
        <v>1.6428571428571428</v>
      </c>
      <c r="Y12" s="124" t="s">
        <v>9</v>
      </c>
      <c r="Z12" s="124" t="s">
        <v>9</v>
      </c>
      <c r="AA12" s="104" t="s">
        <v>117</v>
      </c>
      <c r="AB12" s="104" t="s">
        <v>118</v>
      </c>
    </row>
    <row r="13" spans="1:28" x14ac:dyDescent="0.25">
      <c r="A13" s="104" t="s">
        <v>339</v>
      </c>
      <c r="B13" s="124">
        <v>5</v>
      </c>
      <c r="C13" s="124">
        <v>0</v>
      </c>
      <c r="D13" s="124">
        <v>2</v>
      </c>
      <c r="E13" s="124">
        <v>1</v>
      </c>
      <c r="F13" s="124">
        <v>1</v>
      </c>
      <c r="G13" s="124">
        <v>0</v>
      </c>
      <c r="H13" s="175">
        <v>14</v>
      </c>
      <c r="I13" s="124">
        <v>8</v>
      </c>
      <c r="J13" s="124">
        <v>5</v>
      </c>
      <c r="K13" s="124">
        <v>4</v>
      </c>
      <c r="L13" s="124">
        <v>8</v>
      </c>
      <c r="M13" s="124">
        <v>11</v>
      </c>
      <c r="N13" s="124">
        <v>1</v>
      </c>
      <c r="O13" s="124">
        <v>58</v>
      </c>
      <c r="P13" s="124">
        <v>49</v>
      </c>
      <c r="Q13" s="172">
        <v>2.5710000000000002</v>
      </c>
      <c r="R13" s="173">
        <v>1.143</v>
      </c>
      <c r="S13" s="174">
        <v>0.16300000000000001</v>
      </c>
      <c r="T13" s="173">
        <f t="shared" si="0"/>
        <v>5.1428571428571423</v>
      </c>
      <c r="U13" s="173">
        <f t="shared" si="1"/>
        <v>5.1428571428571423</v>
      </c>
      <c r="V13" s="173">
        <f t="shared" si="2"/>
        <v>7.0714285714285712</v>
      </c>
      <c r="W13" s="173">
        <f t="shared" si="3"/>
        <v>1.375</v>
      </c>
      <c r="Y13" s="124" t="s">
        <v>9</v>
      </c>
      <c r="Z13" s="124" t="s">
        <v>9</v>
      </c>
      <c r="AA13" s="104" t="s">
        <v>107</v>
      </c>
      <c r="AB13" s="104"/>
    </row>
    <row r="14" spans="1:28" x14ac:dyDescent="0.25">
      <c r="A14" s="104" t="s">
        <v>342</v>
      </c>
      <c r="B14" s="124">
        <v>8</v>
      </c>
      <c r="C14" s="124">
        <v>1</v>
      </c>
      <c r="D14" s="124">
        <v>0</v>
      </c>
      <c r="E14" s="124">
        <v>0</v>
      </c>
      <c r="F14" s="124">
        <v>0</v>
      </c>
      <c r="G14" s="124">
        <v>0</v>
      </c>
      <c r="H14" s="175">
        <v>13.333333333333334</v>
      </c>
      <c r="I14" s="124">
        <v>13</v>
      </c>
      <c r="J14" s="124">
        <v>9</v>
      </c>
      <c r="K14" s="124">
        <v>8</v>
      </c>
      <c r="L14" s="124">
        <v>9</v>
      </c>
      <c r="M14" s="124">
        <v>9</v>
      </c>
      <c r="N14" s="124">
        <v>1</v>
      </c>
      <c r="O14" s="124">
        <v>61</v>
      </c>
      <c r="P14" s="124">
        <v>50</v>
      </c>
      <c r="Q14" s="172">
        <v>5.4</v>
      </c>
      <c r="R14" s="173">
        <v>1.65</v>
      </c>
      <c r="S14" s="174">
        <v>0.26</v>
      </c>
      <c r="T14" s="173">
        <f t="shared" si="0"/>
        <v>8.7750000000000004</v>
      </c>
      <c r="U14" s="173">
        <f t="shared" si="1"/>
        <v>6.0749999999999993</v>
      </c>
      <c r="V14" s="173">
        <f t="shared" si="2"/>
        <v>6.0749999999999993</v>
      </c>
      <c r="W14" s="173">
        <f t="shared" si="3"/>
        <v>1</v>
      </c>
      <c r="Y14" s="124" t="s">
        <v>9</v>
      </c>
      <c r="Z14" s="124" t="s">
        <v>9</v>
      </c>
      <c r="AA14" s="104" t="s">
        <v>101</v>
      </c>
      <c r="AB14" s="104"/>
    </row>
    <row r="15" spans="1:28" x14ac:dyDescent="0.25">
      <c r="A15" s="104" t="s">
        <v>377</v>
      </c>
      <c r="B15" s="124">
        <v>7</v>
      </c>
      <c r="C15" s="124">
        <v>1</v>
      </c>
      <c r="D15" s="124">
        <v>0</v>
      </c>
      <c r="E15" s="124">
        <v>1</v>
      </c>
      <c r="F15" s="124">
        <v>0</v>
      </c>
      <c r="G15" s="124">
        <v>0</v>
      </c>
      <c r="H15" s="175">
        <v>12.333333333333334</v>
      </c>
      <c r="I15" s="124">
        <v>7</v>
      </c>
      <c r="J15" s="124">
        <v>11</v>
      </c>
      <c r="K15" s="124">
        <v>10</v>
      </c>
      <c r="L15" s="124">
        <v>19</v>
      </c>
      <c r="M15" s="124">
        <v>20</v>
      </c>
      <c r="N15" s="124">
        <v>6</v>
      </c>
      <c r="O15" s="124">
        <v>65</v>
      </c>
      <c r="P15" s="124">
        <v>40</v>
      </c>
      <c r="Q15" s="172">
        <v>7.2969999999999997</v>
      </c>
      <c r="R15" s="173">
        <v>2.1080000000000001</v>
      </c>
      <c r="S15" s="174">
        <v>0.17499999999999999</v>
      </c>
      <c r="T15" s="173">
        <f t="shared" si="0"/>
        <v>5.1081081081081079</v>
      </c>
      <c r="U15" s="173">
        <f t="shared" si="1"/>
        <v>13.864864864864865</v>
      </c>
      <c r="V15" s="173">
        <f t="shared" si="2"/>
        <v>14.594594594594593</v>
      </c>
      <c r="W15" s="173">
        <f t="shared" si="3"/>
        <v>1.0526315789473684</v>
      </c>
      <c r="Y15" s="124" t="s">
        <v>9</v>
      </c>
      <c r="Z15" s="124" t="s">
        <v>9</v>
      </c>
      <c r="AA15" s="104" t="s">
        <v>506</v>
      </c>
      <c r="AB15" s="104"/>
    </row>
    <row r="16" spans="1:28" x14ac:dyDescent="0.25">
      <c r="A16" s="104" t="s">
        <v>390</v>
      </c>
      <c r="B16" s="124">
        <v>2</v>
      </c>
      <c r="C16" s="124">
        <v>1</v>
      </c>
      <c r="D16" s="124">
        <v>0</v>
      </c>
      <c r="E16" s="124">
        <v>0</v>
      </c>
      <c r="F16" s="124">
        <v>0</v>
      </c>
      <c r="G16" s="124">
        <v>0</v>
      </c>
      <c r="H16" s="175">
        <v>8</v>
      </c>
      <c r="I16" s="124">
        <v>2</v>
      </c>
      <c r="J16" s="124">
        <v>0</v>
      </c>
      <c r="K16" s="124">
        <v>0</v>
      </c>
      <c r="L16" s="124">
        <v>0</v>
      </c>
      <c r="M16" s="124">
        <v>19</v>
      </c>
      <c r="N16" s="124">
        <v>0</v>
      </c>
      <c r="O16" s="124">
        <v>24</v>
      </c>
      <c r="P16" s="124">
        <v>24</v>
      </c>
      <c r="Q16" s="172">
        <v>0</v>
      </c>
      <c r="R16" s="173">
        <v>0.25</v>
      </c>
      <c r="S16" s="174">
        <v>8.3000000000000004E-2</v>
      </c>
      <c r="T16" s="173">
        <f t="shared" si="0"/>
        <v>2.25</v>
      </c>
      <c r="U16" s="173">
        <f t="shared" si="1"/>
        <v>0</v>
      </c>
      <c r="V16" s="173">
        <f t="shared" si="2"/>
        <v>21.375</v>
      </c>
      <c r="W16" s="173" t="e">
        <f t="shared" si="3"/>
        <v>#DIV/0!</v>
      </c>
      <c r="Y16" s="124" t="s">
        <v>3</v>
      </c>
      <c r="Z16" s="124" t="s">
        <v>3</v>
      </c>
      <c r="AA16" s="104" t="s">
        <v>508</v>
      </c>
      <c r="AB16" s="104" t="s">
        <v>98</v>
      </c>
    </row>
    <row r="17" spans="1:28" x14ac:dyDescent="0.25">
      <c r="A17" s="104" t="s">
        <v>391</v>
      </c>
      <c r="B17" s="124">
        <v>2</v>
      </c>
      <c r="C17" s="124">
        <v>0</v>
      </c>
      <c r="D17" s="124">
        <v>0</v>
      </c>
      <c r="E17" s="124">
        <v>0</v>
      </c>
      <c r="F17" s="124">
        <v>0</v>
      </c>
      <c r="G17" s="124">
        <v>0</v>
      </c>
      <c r="H17" s="175">
        <v>7</v>
      </c>
      <c r="I17" s="124">
        <v>4</v>
      </c>
      <c r="J17" s="124">
        <v>2</v>
      </c>
      <c r="K17" s="124">
        <v>1</v>
      </c>
      <c r="L17" s="124">
        <v>8</v>
      </c>
      <c r="M17" s="124">
        <v>11</v>
      </c>
      <c r="N17" s="124">
        <v>1</v>
      </c>
      <c r="O17" s="124">
        <v>34</v>
      </c>
      <c r="P17" s="124">
        <v>25</v>
      </c>
      <c r="Q17" s="172">
        <v>1.286</v>
      </c>
      <c r="R17" s="173">
        <v>1.714</v>
      </c>
      <c r="S17" s="174">
        <v>0.16</v>
      </c>
      <c r="T17" s="173">
        <f t="shared" si="0"/>
        <v>5.1428571428571423</v>
      </c>
      <c r="U17" s="173">
        <f t="shared" si="1"/>
        <v>10.285714285714285</v>
      </c>
      <c r="V17" s="173">
        <f t="shared" si="2"/>
        <v>14.142857142857142</v>
      </c>
      <c r="W17" s="173">
        <f t="shared" si="3"/>
        <v>1.375</v>
      </c>
      <c r="Y17" s="124" t="s">
        <v>9</v>
      </c>
      <c r="Z17" s="124" t="s">
        <v>9</v>
      </c>
      <c r="AA17" s="104" t="s">
        <v>509</v>
      </c>
      <c r="AB17" s="104" t="s">
        <v>510</v>
      </c>
    </row>
    <row r="18" spans="1:28" x14ac:dyDescent="0.25">
      <c r="A18" s="104" t="s">
        <v>354</v>
      </c>
      <c r="B18" s="124">
        <v>1</v>
      </c>
      <c r="C18" s="124">
        <v>1</v>
      </c>
      <c r="D18" s="124">
        <v>0</v>
      </c>
      <c r="E18" s="124">
        <v>0</v>
      </c>
      <c r="F18" s="124">
        <v>0</v>
      </c>
      <c r="G18" s="124">
        <v>0</v>
      </c>
      <c r="H18" s="175">
        <v>4</v>
      </c>
      <c r="I18" s="124">
        <v>1</v>
      </c>
      <c r="J18" s="124">
        <v>0</v>
      </c>
      <c r="K18" s="124">
        <v>0</v>
      </c>
      <c r="L18" s="124">
        <v>0</v>
      </c>
      <c r="M18" s="124">
        <v>8</v>
      </c>
      <c r="N18" s="124">
        <v>0</v>
      </c>
      <c r="O18" s="124">
        <v>12</v>
      </c>
      <c r="P18" s="124">
        <v>12</v>
      </c>
      <c r="Q18" s="172">
        <v>0</v>
      </c>
      <c r="R18" s="173">
        <v>0.25</v>
      </c>
      <c r="S18" s="174">
        <v>8.3000000000000004E-2</v>
      </c>
      <c r="T18" s="173">
        <f t="shared" si="0"/>
        <v>2.25</v>
      </c>
      <c r="U18" s="173">
        <f t="shared" si="1"/>
        <v>0</v>
      </c>
      <c r="V18" s="173">
        <f t="shared" si="2"/>
        <v>18</v>
      </c>
      <c r="W18" s="173" t="e">
        <f t="shared" si="3"/>
        <v>#DIV/0!</v>
      </c>
      <c r="Y18" s="124" t="s">
        <v>3</v>
      </c>
      <c r="Z18" s="124" t="s">
        <v>3</v>
      </c>
      <c r="AA18" s="104" t="s">
        <v>107</v>
      </c>
      <c r="AB18" s="104" t="s">
        <v>130</v>
      </c>
    </row>
    <row r="19" spans="1:28" x14ac:dyDescent="0.25">
      <c r="A19" s="104" t="s">
        <v>355</v>
      </c>
      <c r="B19" s="124">
        <v>1</v>
      </c>
      <c r="C19" s="124">
        <v>1</v>
      </c>
      <c r="D19" s="124">
        <v>0</v>
      </c>
      <c r="E19" s="124">
        <v>0</v>
      </c>
      <c r="F19" s="124">
        <v>1</v>
      </c>
      <c r="G19" s="124">
        <v>1</v>
      </c>
      <c r="H19" s="175">
        <v>4</v>
      </c>
      <c r="I19" s="124">
        <v>0</v>
      </c>
      <c r="J19" s="124">
        <v>0</v>
      </c>
      <c r="K19" s="124">
        <v>0</v>
      </c>
      <c r="L19" s="124">
        <v>1</v>
      </c>
      <c r="M19" s="124">
        <v>4</v>
      </c>
      <c r="N19" s="124">
        <v>1</v>
      </c>
      <c r="O19" s="124">
        <v>14</v>
      </c>
      <c r="P19" s="124">
        <v>12</v>
      </c>
      <c r="Q19" s="172">
        <v>0</v>
      </c>
      <c r="R19" s="173">
        <v>0.25</v>
      </c>
      <c r="S19" s="174">
        <v>0</v>
      </c>
      <c r="T19" s="173">
        <f t="shared" si="0"/>
        <v>0</v>
      </c>
      <c r="U19" s="173">
        <f t="shared" si="1"/>
        <v>2.25</v>
      </c>
      <c r="V19" s="173">
        <f t="shared" si="2"/>
        <v>9</v>
      </c>
      <c r="W19" s="173">
        <f t="shared" si="3"/>
        <v>4</v>
      </c>
      <c r="Y19" s="124" t="s">
        <v>9</v>
      </c>
      <c r="Z19" s="124" t="s">
        <v>9</v>
      </c>
      <c r="AA19" s="104" t="s">
        <v>503</v>
      </c>
      <c r="AB19" s="104" t="s">
        <v>504</v>
      </c>
    </row>
    <row r="20" spans="1:28" x14ac:dyDescent="0.25">
      <c r="A20" s="104" t="s">
        <v>392</v>
      </c>
      <c r="B20" s="124">
        <v>1</v>
      </c>
      <c r="C20" s="124">
        <v>0</v>
      </c>
      <c r="D20" s="124">
        <v>0</v>
      </c>
      <c r="E20" s="124">
        <v>0</v>
      </c>
      <c r="F20" s="124">
        <v>0</v>
      </c>
      <c r="G20" s="124">
        <v>0</v>
      </c>
      <c r="H20" s="175">
        <v>3</v>
      </c>
      <c r="I20" s="124">
        <v>2</v>
      </c>
      <c r="J20" s="124">
        <v>0</v>
      </c>
      <c r="K20" s="124">
        <v>0</v>
      </c>
      <c r="L20" s="124">
        <v>1</v>
      </c>
      <c r="M20" s="124">
        <v>4</v>
      </c>
      <c r="N20" s="124">
        <v>0</v>
      </c>
      <c r="O20" s="124">
        <v>13</v>
      </c>
      <c r="P20" s="124">
        <v>12</v>
      </c>
      <c r="Q20" s="172">
        <v>0</v>
      </c>
      <c r="R20" s="173">
        <v>1</v>
      </c>
      <c r="S20" s="174">
        <v>0.16700000000000001</v>
      </c>
      <c r="T20" s="173">
        <f t="shared" si="0"/>
        <v>6</v>
      </c>
      <c r="U20" s="173">
        <f t="shared" si="1"/>
        <v>3</v>
      </c>
      <c r="V20" s="173">
        <f t="shared" si="2"/>
        <v>12</v>
      </c>
      <c r="W20" s="173">
        <f t="shared" si="3"/>
        <v>4</v>
      </c>
      <c r="Y20" s="124" t="s">
        <v>3</v>
      </c>
      <c r="Z20" s="124" t="s">
        <v>3</v>
      </c>
      <c r="AA20" s="104" t="s">
        <v>117</v>
      </c>
      <c r="AB20" s="104" t="s">
        <v>511</v>
      </c>
    </row>
    <row r="21" spans="1:28" x14ac:dyDescent="0.25">
      <c r="A21" s="104" t="s">
        <v>216</v>
      </c>
      <c r="B21" s="124">
        <v>2</v>
      </c>
      <c r="C21" s="124">
        <v>0</v>
      </c>
      <c r="D21" s="124">
        <v>1</v>
      </c>
      <c r="E21" s="124">
        <v>0</v>
      </c>
      <c r="F21" s="124">
        <v>0</v>
      </c>
      <c r="G21" s="124">
        <v>0</v>
      </c>
      <c r="H21" s="175">
        <v>3</v>
      </c>
      <c r="I21" s="124">
        <v>3</v>
      </c>
      <c r="J21" s="124">
        <v>1</v>
      </c>
      <c r="K21" s="124">
        <v>1</v>
      </c>
      <c r="L21" s="124">
        <v>2</v>
      </c>
      <c r="M21" s="124">
        <v>1</v>
      </c>
      <c r="N21" s="124">
        <v>0</v>
      </c>
      <c r="O21" s="124">
        <v>13</v>
      </c>
      <c r="P21" s="124">
        <v>10</v>
      </c>
      <c r="Q21" s="172">
        <v>3</v>
      </c>
      <c r="R21" s="173">
        <v>1.667</v>
      </c>
      <c r="S21" s="174">
        <v>0.3</v>
      </c>
      <c r="T21" s="173">
        <f t="shared" si="0"/>
        <v>9</v>
      </c>
      <c r="U21" s="173">
        <f t="shared" si="1"/>
        <v>6</v>
      </c>
      <c r="V21" s="173">
        <f t="shared" si="2"/>
        <v>3</v>
      </c>
      <c r="W21" s="173">
        <f t="shared" si="3"/>
        <v>0.5</v>
      </c>
      <c r="Y21" s="124" t="s">
        <v>9</v>
      </c>
      <c r="Z21" s="124" t="s">
        <v>9</v>
      </c>
      <c r="AA21" s="104" t="s">
        <v>119</v>
      </c>
      <c r="AB21" s="104"/>
    </row>
    <row r="22" spans="1:28" x14ac:dyDescent="0.25">
      <c r="A22" s="104" t="s">
        <v>393</v>
      </c>
      <c r="B22" s="124">
        <v>4</v>
      </c>
      <c r="C22" s="124">
        <v>0</v>
      </c>
      <c r="D22" s="124">
        <v>0</v>
      </c>
      <c r="E22" s="124">
        <v>0</v>
      </c>
      <c r="F22" s="124">
        <v>0</v>
      </c>
      <c r="G22" s="124">
        <v>0</v>
      </c>
      <c r="H22" s="175">
        <v>2</v>
      </c>
      <c r="I22" s="124">
        <v>3</v>
      </c>
      <c r="J22" s="124">
        <v>4</v>
      </c>
      <c r="K22" s="124">
        <v>4</v>
      </c>
      <c r="L22" s="124">
        <v>2</v>
      </c>
      <c r="M22" s="124">
        <v>1</v>
      </c>
      <c r="N22" s="124">
        <v>1</v>
      </c>
      <c r="O22" s="124">
        <v>12</v>
      </c>
      <c r="P22" s="124">
        <v>9</v>
      </c>
      <c r="Q22" s="172">
        <v>18</v>
      </c>
      <c r="R22" s="173">
        <v>2.5</v>
      </c>
      <c r="S22" s="174">
        <v>0.33300000000000002</v>
      </c>
      <c r="T22" s="173">
        <f t="shared" si="0"/>
        <v>13.5</v>
      </c>
      <c r="U22" s="173">
        <f t="shared" si="1"/>
        <v>9</v>
      </c>
      <c r="V22" s="173">
        <f t="shared" si="2"/>
        <v>4.5</v>
      </c>
      <c r="W22" s="173">
        <f t="shared" si="3"/>
        <v>0.5</v>
      </c>
      <c r="Y22" s="124" t="s">
        <v>3</v>
      </c>
      <c r="Z22" s="124" t="s">
        <v>9</v>
      </c>
      <c r="AA22" s="104" t="s">
        <v>512</v>
      </c>
      <c r="AB22" s="104" t="s">
        <v>116</v>
      </c>
    </row>
    <row r="23" spans="1:28" x14ac:dyDescent="0.25">
      <c r="A23" s="104" t="s">
        <v>357</v>
      </c>
      <c r="B23" s="124">
        <v>1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75">
        <v>1</v>
      </c>
      <c r="I23" s="124">
        <v>1</v>
      </c>
      <c r="J23" s="124">
        <v>0</v>
      </c>
      <c r="K23" s="124">
        <v>0</v>
      </c>
      <c r="L23" s="124">
        <v>0</v>
      </c>
      <c r="M23" s="124">
        <v>1</v>
      </c>
      <c r="N23" s="124">
        <v>0</v>
      </c>
      <c r="O23" s="124">
        <v>4</v>
      </c>
      <c r="P23" s="124">
        <v>4</v>
      </c>
      <c r="Q23" s="172">
        <v>0</v>
      </c>
      <c r="R23" s="173">
        <v>1</v>
      </c>
      <c r="S23" s="174">
        <v>0.25</v>
      </c>
      <c r="T23" s="173">
        <f t="shared" si="0"/>
        <v>9</v>
      </c>
      <c r="U23" s="173">
        <f t="shared" si="1"/>
        <v>0</v>
      </c>
      <c r="V23" s="173">
        <f t="shared" si="2"/>
        <v>9</v>
      </c>
      <c r="W23" s="173" t="e">
        <f t="shared" si="3"/>
        <v>#DIV/0!</v>
      </c>
      <c r="Y23" s="124" t="s">
        <v>9</v>
      </c>
      <c r="Z23" s="124" t="s">
        <v>9</v>
      </c>
      <c r="AA23" s="104" t="s">
        <v>97</v>
      </c>
      <c r="AB23" s="104"/>
    </row>
    <row r="24" spans="1:28" x14ac:dyDescent="0.25">
      <c r="A24" s="104" t="s">
        <v>378</v>
      </c>
      <c r="B24" s="124">
        <v>1</v>
      </c>
      <c r="C24" s="124">
        <v>0</v>
      </c>
      <c r="D24" s="124">
        <v>1</v>
      </c>
      <c r="E24" s="124">
        <v>0</v>
      </c>
      <c r="F24" s="124">
        <v>0</v>
      </c>
      <c r="G24" s="124">
        <v>0</v>
      </c>
      <c r="H24" s="175">
        <v>1</v>
      </c>
      <c r="I24" s="124">
        <v>3</v>
      </c>
      <c r="J24" s="124">
        <v>4</v>
      </c>
      <c r="K24" s="124">
        <v>3</v>
      </c>
      <c r="L24" s="124">
        <v>1</v>
      </c>
      <c r="M24" s="124">
        <v>0</v>
      </c>
      <c r="N24" s="124">
        <v>1</v>
      </c>
      <c r="O24" s="124">
        <v>9</v>
      </c>
      <c r="P24" s="124">
        <v>7</v>
      </c>
      <c r="Q24" s="172">
        <v>27</v>
      </c>
      <c r="R24" s="173">
        <v>4</v>
      </c>
      <c r="S24" s="174">
        <v>0.42899999999999999</v>
      </c>
      <c r="T24" s="173">
        <f t="shared" si="0"/>
        <v>27</v>
      </c>
      <c r="U24" s="173">
        <f t="shared" si="1"/>
        <v>9</v>
      </c>
      <c r="V24" s="173">
        <f t="shared" si="2"/>
        <v>0</v>
      </c>
      <c r="W24" s="173">
        <f t="shared" si="3"/>
        <v>0</v>
      </c>
      <c r="Y24" s="124" t="s">
        <v>9</v>
      </c>
      <c r="Z24" s="124" t="s">
        <v>9</v>
      </c>
      <c r="AA24" s="104" t="s">
        <v>513</v>
      </c>
      <c r="AB24" s="104" t="s">
        <v>514</v>
      </c>
    </row>
    <row r="25" spans="1:28" x14ac:dyDescent="0.25">
      <c r="A25" s="104" t="s">
        <v>350</v>
      </c>
      <c r="B25" s="124">
        <v>1</v>
      </c>
      <c r="C25" s="124">
        <v>0</v>
      </c>
      <c r="D25" s="124">
        <v>0</v>
      </c>
      <c r="E25" s="124">
        <v>0</v>
      </c>
      <c r="F25" s="124">
        <v>0</v>
      </c>
      <c r="G25" s="124">
        <v>0</v>
      </c>
      <c r="H25" s="175">
        <v>1</v>
      </c>
      <c r="I25" s="124">
        <v>0</v>
      </c>
      <c r="J25" s="124">
        <v>0</v>
      </c>
      <c r="K25" s="124">
        <v>0</v>
      </c>
      <c r="L25" s="124">
        <v>1</v>
      </c>
      <c r="M25" s="124">
        <v>2</v>
      </c>
      <c r="N25" s="124">
        <v>1</v>
      </c>
      <c r="O25" s="124">
        <v>5</v>
      </c>
      <c r="P25" s="124">
        <v>3</v>
      </c>
      <c r="Q25" s="172">
        <v>0</v>
      </c>
      <c r="R25" s="173">
        <v>1</v>
      </c>
      <c r="S25" s="174">
        <v>0</v>
      </c>
      <c r="T25" s="173">
        <f t="shared" si="0"/>
        <v>0</v>
      </c>
      <c r="U25" s="173">
        <f t="shared" si="1"/>
        <v>9</v>
      </c>
      <c r="V25" s="173">
        <f t="shared" si="2"/>
        <v>18</v>
      </c>
      <c r="W25" s="173">
        <f t="shared" si="3"/>
        <v>2</v>
      </c>
      <c r="Y25" s="124" t="s">
        <v>9</v>
      </c>
      <c r="Z25" s="124" t="s">
        <v>9</v>
      </c>
      <c r="AA25" s="104" t="s">
        <v>103</v>
      </c>
      <c r="AB25" s="104" t="s">
        <v>123</v>
      </c>
    </row>
    <row r="26" spans="1:28" x14ac:dyDescent="0.25">
      <c r="A26" s="104" t="s">
        <v>235</v>
      </c>
      <c r="B26" s="124">
        <v>1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75">
        <v>1</v>
      </c>
      <c r="I26" s="124">
        <v>0</v>
      </c>
      <c r="J26" s="124">
        <v>0</v>
      </c>
      <c r="K26" s="124">
        <v>0</v>
      </c>
      <c r="L26" s="124">
        <v>0</v>
      </c>
      <c r="M26" s="124">
        <v>2</v>
      </c>
      <c r="N26" s="124">
        <v>0</v>
      </c>
      <c r="O26" s="124">
        <v>3</v>
      </c>
      <c r="P26" s="124">
        <v>3</v>
      </c>
      <c r="Q26" s="172">
        <v>0</v>
      </c>
      <c r="R26" s="173">
        <v>0</v>
      </c>
      <c r="S26" s="174">
        <v>0</v>
      </c>
      <c r="T26" s="173">
        <f t="shared" si="0"/>
        <v>0</v>
      </c>
      <c r="U26" s="173">
        <f t="shared" si="1"/>
        <v>0</v>
      </c>
      <c r="V26" s="173">
        <f t="shared" si="2"/>
        <v>18</v>
      </c>
      <c r="W26" s="173" t="e">
        <f t="shared" si="3"/>
        <v>#DIV/0!</v>
      </c>
      <c r="Y26" s="124" t="s">
        <v>9</v>
      </c>
      <c r="Z26" s="124" t="s">
        <v>9</v>
      </c>
      <c r="AA26" s="104" t="s">
        <v>117</v>
      </c>
      <c r="AB26" s="104" t="s">
        <v>100</v>
      </c>
    </row>
    <row r="27" spans="1:28" x14ac:dyDescent="0.25">
      <c r="Y27" s="124"/>
      <c r="Z27" s="124"/>
      <c r="AA27" s="104"/>
      <c r="AB27" s="104"/>
    </row>
    <row r="28" spans="1:28" ht="13" x14ac:dyDescent="0.3">
      <c r="B28" s="118" t="s">
        <v>1</v>
      </c>
      <c r="C28" s="118" t="s">
        <v>2</v>
      </c>
      <c r="D28" s="118" t="s">
        <v>3</v>
      </c>
      <c r="E28" s="118" t="s">
        <v>4</v>
      </c>
      <c r="F28" s="118" t="s">
        <v>5</v>
      </c>
      <c r="G28" s="118" t="s">
        <v>6</v>
      </c>
      <c r="H28" s="118" t="s">
        <v>7</v>
      </c>
      <c r="I28" s="118" t="s">
        <v>8</v>
      </c>
      <c r="J28" s="118" t="s">
        <v>9</v>
      </c>
      <c r="K28" s="118" t="s">
        <v>10</v>
      </c>
      <c r="L28" s="118" t="s">
        <v>11</v>
      </c>
      <c r="M28" s="118" t="s">
        <v>12</v>
      </c>
      <c r="N28" s="118" t="s">
        <v>13</v>
      </c>
      <c r="O28" s="118" t="s">
        <v>14</v>
      </c>
      <c r="P28" s="118" t="s">
        <v>15</v>
      </c>
      <c r="Q28" s="119" t="s">
        <v>16</v>
      </c>
      <c r="R28" s="120" t="s">
        <v>17</v>
      </c>
      <c r="S28" s="121" t="s">
        <v>18</v>
      </c>
      <c r="T28" s="120" t="s">
        <v>19</v>
      </c>
      <c r="U28" s="120" t="s">
        <v>20</v>
      </c>
      <c r="V28" s="120" t="s">
        <v>21</v>
      </c>
      <c r="W28" s="120" t="s">
        <v>22</v>
      </c>
      <c r="Y28" s="124"/>
      <c r="Z28" s="124"/>
      <c r="AA28" s="104"/>
      <c r="AB28" s="104"/>
    </row>
    <row r="29" spans="1:28" ht="13" x14ac:dyDescent="0.3">
      <c r="A29" s="122" t="s">
        <v>24</v>
      </c>
      <c r="B29" s="124">
        <v>61</v>
      </c>
      <c r="C29" s="124">
        <v>38</v>
      </c>
      <c r="D29" s="124">
        <v>23</v>
      </c>
      <c r="E29" s="124">
        <v>5</v>
      </c>
      <c r="F29" s="124">
        <v>21</v>
      </c>
      <c r="G29" s="124">
        <v>5</v>
      </c>
      <c r="H29" s="175">
        <v>468</v>
      </c>
      <c r="I29" s="124">
        <v>452</v>
      </c>
      <c r="J29" s="124">
        <v>249</v>
      </c>
      <c r="K29" s="124">
        <v>181</v>
      </c>
      <c r="L29" s="124">
        <v>184</v>
      </c>
      <c r="M29" s="124">
        <v>476</v>
      </c>
      <c r="N29" s="124">
        <v>50</v>
      </c>
      <c r="O29" s="124">
        <v>2086</v>
      </c>
      <c r="P29" s="124">
        <v>1836</v>
      </c>
      <c r="Q29" s="172">
        <v>3.43</v>
      </c>
      <c r="R29" s="173">
        <v>1.3620000000000001</v>
      </c>
      <c r="S29" s="174">
        <v>0.248</v>
      </c>
      <c r="T29" s="173">
        <v>8.69</v>
      </c>
      <c r="U29" s="173">
        <v>3.54</v>
      </c>
      <c r="V29" s="173">
        <v>9.15</v>
      </c>
      <c r="W29" s="173">
        <v>2.59</v>
      </c>
      <c r="Y29" s="124"/>
      <c r="Z29" s="124"/>
      <c r="AA29" s="104"/>
      <c r="AB29" s="104"/>
    </row>
    <row r="30" spans="1:28" x14ac:dyDescent="0.25">
      <c r="Y30" s="124"/>
      <c r="Z30" s="124"/>
      <c r="AA30" s="104"/>
      <c r="AB30" s="10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8"/>
  <sheetViews>
    <sheetView workbookViewId="0"/>
  </sheetViews>
  <sheetFormatPr defaultColWidth="9.1796875" defaultRowHeight="12.5" x14ac:dyDescent="0.25"/>
  <cols>
    <col min="1" max="1" width="24.26953125" style="6" customWidth="1"/>
    <col min="2" max="2" width="7.1796875" style="6" customWidth="1"/>
    <col min="3" max="15" width="7.1796875" style="11" customWidth="1"/>
    <col min="16" max="17" width="7.1796875" style="31" customWidth="1"/>
    <col min="18" max="19" width="7.1796875" style="33" customWidth="1"/>
    <col min="20" max="22" width="7.1796875" style="31" customWidth="1"/>
    <col min="23" max="23" width="7.1796875" style="11" customWidth="1"/>
    <col min="24" max="24" width="7.26953125" style="49" customWidth="1"/>
    <col min="25" max="26" width="7.26953125" style="11" customWidth="1"/>
    <col min="27" max="27" width="25" style="6" customWidth="1"/>
    <col min="28" max="28" width="36.6328125" style="6" customWidth="1"/>
    <col min="29" max="16384" width="9.1796875" style="6"/>
  </cols>
  <sheetData>
    <row r="1" spans="1:28" ht="15.5" x14ac:dyDescent="0.35">
      <c r="A1" s="57" t="s">
        <v>70</v>
      </c>
    </row>
    <row r="3" spans="1:28" ht="13" x14ac:dyDescent="0.3">
      <c r="A3" s="50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  <c r="L3" s="51" t="s">
        <v>11</v>
      </c>
      <c r="M3" s="51" t="s">
        <v>12</v>
      </c>
      <c r="N3" s="51" t="s">
        <v>13</v>
      </c>
      <c r="O3" s="51" t="s">
        <v>14</v>
      </c>
      <c r="P3" s="51" t="s">
        <v>15</v>
      </c>
      <c r="Q3" s="52" t="s">
        <v>16</v>
      </c>
      <c r="R3" s="52" t="s">
        <v>17</v>
      </c>
      <c r="S3" s="75" t="s">
        <v>18</v>
      </c>
      <c r="T3" s="52" t="s">
        <v>19</v>
      </c>
      <c r="U3" s="52" t="s">
        <v>20</v>
      </c>
      <c r="V3" s="52" t="s">
        <v>21</v>
      </c>
      <c r="W3" s="52" t="s">
        <v>22</v>
      </c>
      <c r="Y3" s="118" t="s">
        <v>93</v>
      </c>
      <c r="Z3" s="118" t="s">
        <v>94</v>
      </c>
      <c r="AA3" s="123" t="s">
        <v>95</v>
      </c>
      <c r="AB3" s="123" t="s">
        <v>96</v>
      </c>
    </row>
    <row r="4" spans="1:28" ht="13" x14ac:dyDescent="0.3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2"/>
      <c r="R4" s="52"/>
      <c r="S4" s="75"/>
      <c r="T4" s="52"/>
      <c r="U4" s="52"/>
      <c r="V4" s="52"/>
      <c r="W4" s="52"/>
    </row>
    <row r="5" spans="1:28" x14ac:dyDescent="0.25">
      <c r="A5" s="6" t="s">
        <v>181</v>
      </c>
      <c r="B5" s="85">
        <v>15</v>
      </c>
      <c r="C5" s="85">
        <v>7</v>
      </c>
      <c r="D5" s="85">
        <v>1</v>
      </c>
      <c r="E5" s="85">
        <v>0</v>
      </c>
      <c r="F5" s="85">
        <v>4</v>
      </c>
      <c r="G5" s="85">
        <v>0</v>
      </c>
      <c r="H5" s="86">
        <v>60</v>
      </c>
      <c r="I5" s="85">
        <v>59</v>
      </c>
      <c r="J5" s="85">
        <v>33</v>
      </c>
      <c r="K5" s="85">
        <v>29</v>
      </c>
      <c r="L5" s="85">
        <v>27</v>
      </c>
      <c r="M5" s="85">
        <v>59</v>
      </c>
      <c r="N5" s="85">
        <v>17</v>
      </c>
      <c r="O5" s="85">
        <v>284</v>
      </c>
      <c r="P5" s="85">
        <v>235</v>
      </c>
      <c r="Q5" s="31">
        <v>4.3499999999999996</v>
      </c>
      <c r="R5" s="31">
        <v>1.43</v>
      </c>
      <c r="S5" s="33">
        <v>0.251</v>
      </c>
      <c r="T5" s="31">
        <v>8.85</v>
      </c>
      <c r="U5" s="31">
        <v>4.05</v>
      </c>
      <c r="V5" s="31">
        <v>8.85</v>
      </c>
      <c r="W5" s="31">
        <v>2.1851851851851851</v>
      </c>
      <c r="Y5" s="124" t="s">
        <v>9</v>
      </c>
      <c r="Z5" s="124" t="s">
        <v>9</v>
      </c>
      <c r="AA5" s="104" t="s">
        <v>101</v>
      </c>
      <c r="AB5" s="104" t="s">
        <v>102</v>
      </c>
    </row>
    <row r="6" spans="1:28" x14ac:dyDescent="0.25">
      <c r="A6" s="6" t="s">
        <v>349</v>
      </c>
      <c r="B6" s="85">
        <v>16</v>
      </c>
      <c r="C6" s="85">
        <v>3</v>
      </c>
      <c r="D6" s="85">
        <v>3</v>
      </c>
      <c r="E6" s="85">
        <v>6</v>
      </c>
      <c r="F6" s="85">
        <v>2</v>
      </c>
      <c r="G6" s="85">
        <v>0</v>
      </c>
      <c r="H6" s="86">
        <v>58.666666666666664</v>
      </c>
      <c r="I6" s="85">
        <v>58</v>
      </c>
      <c r="J6" s="85">
        <v>35</v>
      </c>
      <c r="K6" s="85">
        <v>28</v>
      </c>
      <c r="L6" s="85">
        <v>15</v>
      </c>
      <c r="M6" s="85">
        <v>50</v>
      </c>
      <c r="N6" s="85">
        <v>12</v>
      </c>
      <c r="O6" s="85">
        <v>260</v>
      </c>
      <c r="P6" s="85">
        <v>227</v>
      </c>
      <c r="Q6" s="31">
        <v>4.3</v>
      </c>
      <c r="R6" s="31">
        <v>1.23</v>
      </c>
      <c r="S6" s="33">
        <v>0.25600000000000001</v>
      </c>
      <c r="T6" s="31">
        <v>8.8977272727272734</v>
      </c>
      <c r="U6" s="31">
        <v>2.3011363636363638</v>
      </c>
      <c r="V6" s="31">
        <v>7.6704545454545459</v>
      </c>
      <c r="W6" s="31">
        <v>3.3333333333333335</v>
      </c>
      <c r="Y6" s="124" t="s">
        <v>113</v>
      </c>
      <c r="Z6" s="124" t="s">
        <v>9</v>
      </c>
      <c r="AA6" s="104" t="s">
        <v>484</v>
      </c>
      <c r="AB6" s="104" t="s">
        <v>505</v>
      </c>
    </row>
    <row r="7" spans="1:28" x14ac:dyDescent="0.25">
      <c r="A7" s="6" t="s">
        <v>235</v>
      </c>
      <c r="B7" s="85">
        <v>14</v>
      </c>
      <c r="C7" s="85">
        <v>6</v>
      </c>
      <c r="D7" s="85">
        <v>3</v>
      </c>
      <c r="E7" s="85">
        <v>0</v>
      </c>
      <c r="F7" s="85">
        <v>0</v>
      </c>
      <c r="G7" s="85">
        <v>0</v>
      </c>
      <c r="H7" s="86">
        <v>58</v>
      </c>
      <c r="I7" s="85">
        <v>63</v>
      </c>
      <c r="J7" s="85">
        <v>50</v>
      </c>
      <c r="K7" s="85">
        <v>44</v>
      </c>
      <c r="L7" s="85">
        <v>50</v>
      </c>
      <c r="M7" s="85">
        <v>57</v>
      </c>
      <c r="N7" s="85">
        <v>9</v>
      </c>
      <c r="O7" s="85">
        <v>300</v>
      </c>
      <c r="P7" s="85">
        <v>234</v>
      </c>
      <c r="Q7" s="31">
        <v>6.83</v>
      </c>
      <c r="R7" s="31">
        <v>1.95</v>
      </c>
      <c r="S7" s="33">
        <v>0.26900000000000002</v>
      </c>
      <c r="T7" s="31">
        <v>9.7758620689655178</v>
      </c>
      <c r="U7" s="31">
        <v>7.7586206896551717</v>
      </c>
      <c r="V7" s="31">
        <v>8.8448275862068968</v>
      </c>
      <c r="W7" s="31">
        <v>1.1399999999999999</v>
      </c>
      <c r="Y7" s="124" t="s">
        <v>9</v>
      </c>
      <c r="Z7" s="124" t="s">
        <v>9</v>
      </c>
      <c r="AA7" s="104" t="s">
        <v>117</v>
      </c>
      <c r="AB7" s="104" t="s">
        <v>100</v>
      </c>
    </row>
    <row r="8" spans="1:28" x14ac:dyDescent="0.25">
      <c r="A8" s="6" t="s">
        <v>145</v>
      </c>
      <c r="B8" s="85">
        <v>12</v>
      </c>
      <c r="C8" s="85">
        <v>3</v>
      </c>
      <c r="D8" s="85">
        <v>3</v>
      </c>
      <c r="E8" s="85">
        <v>3</v>
      </c>
      <c r="F8" s="85">
        <v>2</v>
      </c>
      <c r="G8" s="85">
        <v>0</v>
      </c>
      <c r="H8" s="86">
        <v>50.333333333333336</v>
      </c>
      <c r="I8" s="85">
        <v>47</v>
      </c>
      <c r="J8" s="85">
        <v>22</v>
      </c>
      <c r="K8" s="85">
        <v>14</v>
      </c>
      <c r="L8" s="85">
        <v>8</v>
      </c>
      <c r="M8" s="85">
        <v>45</v>
      </c>
      <c r="N8" s="85">
        <v>5</v>
      </c>
      <c r="O8" s="85">
        <v>213</v>
      </c>
      <c r="P8" s="85">
        <v>197</v>
      </c>
      <c r="Q8" s="31">
        <v>2.5</v>
      </c>
      <c r="R8" s="31">
        <v>1.0900000000000001</v>
      </c>
      <c r="S8" s="33">
        <v>0.23899999999999999</v>
      </c>
      <c r="T8" s="31">
        <v>8.403973509933774</v>
      </c>
      <c r="U8" s="31">
        <v>1.4304635761589402</v>
      </c>
      <c r="V8" s="31">
        <v>8.0463576158940384</v>
      </c>
      <c r="W8" s="31">
        <v>5.625</v>
      </c>
      <c r="Y8" s="124" t="s">
        <v>9</v>
      </c>
      <c r="Z8" s="124" t="s">
        <v>9</v>
      </c>
      <c r="AA8" s="104" t="s">
        <v>97</v>
      </c>
      <c r="AB8" s="104" t="s">
        <v>98</v>
      </c>
    </row>
    <row r="9" spans="1:28" x14ac:dyDescent="0.25">
      <c r="A9" s="6" t="s">
        <v>203</v>
      </c>
      <c r="B9" s="85">
        <v>9</v>
      </c>
      <c r="C9" s="85">
        <v>5</v>
      </c>
      <c r="D9" s="85">
        <v>2</v>
      </c>
      <c r="E9" s="85">
        <v>0</v>
      </c>
      <c r="F9" s="85">
        <v>1</v>
      </c>
      <c r="G9" s="85">
        <v>0</v>
      </c>
      <c r="H9" s="86">
        <v>46</v>
      </c>
      <c r="I9" s="85">
        <v>59</v>
      </c>
      <c r="J9" s="85">
        <v>36</v>
      </c>
      <c r="K9" s="85">
        <v>28</v>
      </c>
      <c r="L9" s="85">
        <v>16</v>
      </c>
      <c r="M9" s="85">
        <v>37</v>
      </c>
      <c r="N9" s="85">
        <v>6</v>
      </c>
      <c r="O9" s="85">
        <v>222</v>
      </c>
      <c r="P9" s="85">
        <v>193</v>
      </c>
      <c r="Q9" s="31">
        <v>5.48</v>
      </c>
      <c r="R9" s="31">
        <v>1.63</v>
      </c>
      <c r="S9" s="33">
        <v>0.30599999999999999</v>
      </c>
      <c r="T9" s="31">
        <v>11.543478260869565</v>
      </c>
      <c r="U9" s="31">
        <v>3.1304347826086953</v>
      </c>
      <c r="V9" s="31">
        <v>7.2391304347826093</v>
      </c>
      <c r="W9" s="31">
        <v>2.3125</v>
      </c>
      <c r="Y9" s="124" t="s">
        <v>9</v>
      </c>
      <c r="Z9" s="124" t="s">
        <v>9</v>
      </c>
      <c r="AA9" s="104" t="s">
        <v>109</v>
      </c>
      <c r="AB9" s="104"/>
    </row>
    <row r="10" spans="1:28" x14ac:dyDescent="0.25">
      <c r="A10" s="6" t="s">
        <v>160</v>
      </c>
      <c r="B10" s="85">
        <v>9</v>
      </c>
      <c r="C10" s="85">
        <v>4</v>
      </c>
      <c r="D10" s="85">
        <v>2</v>
      </c>
      <c r="E10" s="85">
        <v>1</v>
      </c>
      <c r="F10" s="85">
        <v>1</v>
      </c>
      <c r="G10" s="85">
        <v>0</v>
      </c>
      <c r="H10" s="86">
        <v>40</v>
      </c>
      <c r="I10" s="85">
        <v>40</v>
      </c>
      <c r="J10" s="85">
        <v>24</v>
      </c>
      <c r="K10" s="85">
        <v>22</v>
      </c>
      <c r="L10" s="85">
        <v>29</v>
      </c>
      <c r="M10" s="85">
        <v>45</v>
      </c>
      <c r="N10" s="85">
        <v>7</v>
      </c>
      <c r="O10" s="85">
        <v>198</v>
      </c>
      <c r="P10" s="85">
        <v>158</v>
      </c>
      <c r="Q10" s="31">
        <v>4.95</v>
      </c>
      <c r="R10" s="31">
        <v>1.73</v>
      </c>
      <c r="S10" s="33">
        <v>0.253</v>
      </c>
      <c r="T10" s="31">
        <v>9</v>
      </c>
      <c r="U10" s="31">
        <v>6.5249999999999995</v>
      </c>
      <c r="V10" s="31">
        <v>10.125</v>
      </c>
      <c r="W10" s="31">
        <v>1.5517241379310345</v>
      </c>
      <c r="Y10" s="124" t="s">
        <v>3</v>
      </c>
      <c r="Z10" s="124" t="s">
        <v>3</v>
      </c>
      <c r="AA10" s="104" t="s">
        <v>103</v>
      </c>
      <c r="AB10" s="104" t="s">
        <v>108</v>
      </c>
    </row>
    <row r="11" spans="1:28" x14ac:dyDescent="0.25">
      <c r="A11" s="6" t="s">
        <v>339</v>
      </c>
      <c r="B11" s="85">
        <v>6</v>
      </c>
      <c r="C11" s="85">
        <v>3</v>
      </c>
      <c r="D11" s="85">
        <v>1</v>
      </c>
      <c r="E11" s="85">
        <v>0</v>
      </c>
      <c r="F11" s="85">
        <v>0</v>
      </c>
      <c r="G11" s="85">
        <v>0</v>
      </c>
      <c r="H11" s="86">
        <v>25.333333333333332</v>
      </c>
      <c r="I11" s="85">
        <v>21</v>
      </c>
      <c r="J11" s="85">
        <v>6</v>
      </c>
      <c r="K11" s="85">
        <v>3</v>
      </c>
      <c r="L11" s="85">
        <v>8</v>
      </c>
      <c r="M11" s="85">
        <v>40</v>
      </c>
      <c r="N11" s="85">
        <v>1</v>
      </c>
      <c r="O11" s="85">
        <v>107</v>
      </c>
      <c r="P11" s="85">
        <v>97</v>
      </c>
      <c r="Q11" s="31">
        <v>1.07</v>
      </c>
      <c r="R11" s="31">
        <v>1.1399999999999999</v>
      </c>
      <c r="S11" s="33">
        <v>0.216</v>
      </c>
      <c r="T11" s="31">
        <v>7.4605263157894743</v>
      </c>
      <c r="U11" s="31">
        <v>2.8421052631578951</v>
      </c>
      <c r="V11" s="31">
        <v>14.210526315789474</v>
      </c>
      <c r="W11" s="31">
        <v>5</v>
      </c>
      <c r="Y11" s="124" t="s">
        <v>9</v>
      </c>
      <c r="Z11" s="124" t="s">
        <v>9</v>
      </c>
      <c r="AA11" s="104" t="s">
        <v>107</v>
      </c>
      <c r="AB11" s="104"/>
    </row>
    <row r="12" spans="1:28" x14ac:dyDescent="0.25">
      <c r="A12" s="6" t="s">
        <v>342</v>
      </c>
      <c r="B12" s="85">
        <v>8</v>
      </c>
      <c r="C12" s="85">
        <v>1</v>
      </c>
      <c r="D12" s="85">
        <v>0</v>
      </c>
      <c r="E12" s="85">
        <v>0</v>
      </c>
      <c r="F12" s="85">
        <v>0</v>
      </c>
      <c r="G12" s="85">
        <v>0</v>
      </c>
      <c r="H12" s="86">
        <v>20</v>
      </c>
      <c r="I12" s="85">
        <v>21</v>
      </c>
      <c r="J12" s="85">
        <v>18</v>
      </c>
      <c r="K12" s="85">
        <v>8</v>
      </c>
      <c r="L12" s="85">
        <v>15</v>
      </c>
      <c r="M12" s="85">
        <v>17</v>
      </c>
      <c r="N12" s="85">
        <v>1</v>
      </c>
      <c r="O12" s="85">
        <v>105</v>
      </c>
      <c r="P12" s="85">
        <v>83</v>
      </c>
      <c r="Q12" s="31">
        <v>3.6</v>
      </c>
      <c r="R12" s="31">
        <v>1.8</v>
      </c>
      <c r="S12" s="33">
        <v>0.253</v>
      </c>
      <c r="T12" s="31">
        <v>9.4500000000000011</v>
      </c>
      <c r="U12" s="31">
        <v>6.75</v>
      </c>
      <c r="V12" s="31">
        <v>7.6499999999999995</v>
      </c>
      <c r="W12" s="31">
        <v>1.1333333333333333</v>
      </c>
      <c r="Y12" s="124" t="s">
        <v>9</v>
      </c>
      <c r="Z12" s="124" t="s">
        <v>9</v>
      </c>
      <c r="AA12" s="104" t="s">
        <v>101</v>
      </c>
      <c r="AB12" s="104"/>
    </row>
    <row r="13" spans="1:28" x14ac:dyDescent="0.25">
      <c r="A13" s="6" t="s">
        <v>158</v>
      </c>
      <c r="B13" s="85">
        <v>4</v>
      </c>
      <c r="C13" s="85">
        <v>0</v>
      </c>
      <c r="D13" s="85">
        <v>2</v>
      </c>
      <c r="E13" s="85">
        <v>0</v>
      </c>
      <c r="F13" s="85">
        <v>0</v>
      </c>
      <c r="G13" s="85">
        <v>0</v>
      </c>
      <c r="H13" s="86">
        <v>19</v>
      </c>
      <c r="I13" s="85">
        <v>16</v>
      </c>
      <c r="J13" s="85">
        <v>19</v>
      </c>
      <c r="K13" s="85">
        <v>12</v>
      </c>
      <c r="L13" s="85">
        <v>11</v>
      </c>
      <c r="M13" s="85">
        <v>19</v>
      </c>
      <c r="N13" s="85">
        <v>2</v>
      </c>
      <c r="O13" s="85">
        <v>92</v>
      </c>
      <c r="P13" s="85">
        <v>77</v>
      </c>
      <c r="Q13" s="31">
        <v>5.68</v>
      </c>
      <c r="R13" s="31">
        <v>1.42</v>
      </c>
      <c r="S13" s="33">
        <v>0.20799999999999999</v>
      </c>
      <c r="T13" s="31">
        <v>7.5789473684210522</v>
      </c>
      <c r="U13" s="31">
        <v>5.2105263157894743</v>
      </c>
      <c r="V13" s="31">
        <v>9</v>
      </c>
      <c r="W13" s="31">
        <v>1.7272727272727273</v>
      </c>
      <c r="Y13" s="124" t="s">
        <v>9</v>
      </c>
      <c r="Z13" s="124" t="s">
        <v>9</v>
      </c>
      <c r="AA13" s="104" t="s">
        <v>117</v>
      </c>
      <c r="AB13" s="104" t="s">
        <v>118</v>
      </c>
    </row>
    <row r="14" spans="1:28" x14ac:dyDescent="0.25">
      <c r="A14" s="6" t="s">
        <v>377</v>
      </c>
      <c r="B14" s="85">
        <v>4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6">
        <v>6.333333333333333</v>
      </c>
      <c r="I14" s="85">
        <v>3</v>
      </c>
      <c r="J14" s="85">
        <v>6</v>
      </c>
      <c r="K14" s="85">
        <v>6</v>
      </c>
      <c r="L14" s="85">
        <v>11</v>
      </c>
      <c r="M14" s="85">
        <v>9</v>
      </c>
      <c r="N14" s="85">
        <v>3</v>
      </c>
      <c r="O14" s="85">
        <v>34</v>
      </c>
      <c r="P14" s="85">
        <v>20</v>
      </c>
      <c r="Q14" s="31">
        <v>8.5299999999999994</v>
      </c>
      <c r="R14" s="31">
        <v>2.21</v>
      </c>
      <c r="S14" s="33">
        <v>0.15</v>
      </c>
      <c r="T14" s="31">
        <v>4.2631578947368425</v>
      </c>
      <c r="U14" s="31">
        <v>15.631578947368421</v>
      </c>
      <c r="V14" s="31">
        <v>12.789473684210526</v>
      </c>
      <c r="W14" s="31">
        <v>0.81818181818181823</v>
      </c>
      <c r="Y14" s="124" t="s">
        <v>9</v>
      </c>
      <c r="Z14" s="124" t="s">
        <v>9</v>
      </c>
      <c r="AA14" s="104" t="s">
        <v>506</v>
      </c>
      <c r="AB14" s="104"/>
    </row>
    <row r="15" spans="1:28" x14ac:dyDescent="0.25">
      <c r="A15" s="6" t="s">
        <v>216</v>
      </c>
      <c r="B15" s="85">
        <v>1</v>
      </c>
      <c r="C15" s="85">
        <v>0</v>
      </c>
      <c r="D15" s="85">
        <v>1</v>
      </c>
      <c r="E15" s="85">
        <v>0</v>
      </c>
      <c r="F15" s="85">
        <v>0</v>
      </c>
      <c r="G15" s="85">
        <v>0</v>
      </c>
      <c r="H15" s="86">
        <v>4</v>
      </c>
      <c r="I15" s="85">
        <v>3</v>
      </c>
      <c r="J15" s="85">
        <v>4</v>
      </c>
      <c r="K15" s="85">
        <v>4</v>
      </c>
      <c r="L15" s="85">
        <v>3</v>
      </c>
      <c r="M15" s="85">
        <v>2</v>
      </c>
      <c r="N15" s="85">
        <v>1</v>
      </c>
      <c r="O15" s="85">
        <v>21</v>
      </c>
      <c r="P15" s="85">
        <v>16</v>
      </c>
      <c r="Q15" s="31">
        <v>9</v>
      </c>
      <c r="R15" s="31">
        <v>1.5</v>
      </c>
      <c r="S15" s="33">
        <v>0.188</v>
      </c>
      <c r="T15" s="31">
        <v>6.75</v>
      </c>
      <c r="U15" s="31">
        <v>6.75</v>
      </c>
      <c r="V15" s="31">
        <v>4.5</v>
      </c>
      <c r="W15" s="31">
        <v>0.66666666666666663</v>
      </c>
      <c r="Y15" s="124" t="s">
        <v>9</v>
      </c>
      <c r="Z15" s="124" t="s">
        <v>9</v>
      </c>
      <c r="AA15" s="104" t="s">
        <v>119</v>
      </c>
      <c r="AB15" s="104"/>
    </row>
    <row r="16" spans="1:28" x14ac:dyDescent="0.25">
      <c r="A16" s="6" t="s">
        <v>141</v>
      </c>
      <c r="B16" s="85">
        <v>1</v>
      </c>
      <c r="C16" s="85">
        <v>1</v>
      </c>
      <c r="D16" s="85">
        <v>0</v>
      </c>
      <c r="E16" s="85">
        <v>0</v>
      </c>
      <c r="F16" s="85">
        <v>0</v>
      </c>
      <c r="G16" s="85">
        <v>0</v>
      </c>
      <c r="H16" s="86">
        <v>2</v>
      </c>
      <c r="I16" s="85">
        <v>3</v>
      </c>
      <c r="J16" s="85">
        <v>2</v>
      </c>
      <c r="K16" s="85">
        <v>1</v>
      </c>
      <c r="L16" s="85">
        <v>0</v>
      </c>
      <c r="M16" s="85">
        <v>1</v>
      </c>
      <c r="N16" s="85">
        <v>1</v>
      </c>
      <c r="O16" s="85">
        <v>11</v>
      </c>
      <c r="P16" s="85">
        <v>9</v>
      </c>
      <c r="Q16" s="31">
        <v>4.5</v>
      </c>
      <c r="R16" s="31">
        <v>1.5</v>
      </c>
      <c r="S16" s="33">
        <v>0.33300000000000002</v>
      </c>
      <c r="T16" s="31">
        <v>13.5</v>
      </c>
      <c r="U16" s="31">
        <v>0</v>
      </c>
      <c r="V16" s="31">
        <v>4.5</v>
      </c>
      <c r="W16" s="31">
        <v>0</v>
      </c>
      <c r="Y16" s="124" t="s">
        <v>9</v>
      </c>
      <c r="Z16" s="124" t="s">
        <v>9</v>
      </c>
      <c r="AA16" s="104" t="s">
        <v>103</v>
      </c>
      <c r="AB16" s="104"/>
    </row>
    <row r="17" spans="1:28" x14ac:dyDescent="0.25">
      <c r="A17" s="6" t="s">
        <v>394</v>
      </c>
      <c r="B17" s="85">
        <v>1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6">
        <v>2</v>
      </c>
      <c r="I17" s="85">
        <v>0</v>
      </c>
      <c r="J17" s="85">
        <v>1</v>
      </c>
      <c r="K17" s="85">
        <v>1</v>
      </c>
      <c r="L17" s="85">
        <v>2</v>
      </c>
      <c r="M17" s="85">
        <v>1</v>
      </c>
      <c r="N17" s="85">
        <v>0</v>
      </c>
      <c r="O17" s="85">
        <v>6</v>
      </c>
      <c r="P17" s="85">
        <v>3</v>
      </c>
      <c r="Q17" s="31">
        <v>4.5</v>
      </c>
      <c r="R17" s="31">
        <v>1</v>
      </c>
      <c r="S17" s="33">
        <v>0</v>
      </c>
      <c r="T17" s="31">
        <v>0</v>
      </c>
      <c r="U17" s="31">
        <v>9</v>
      </c>
      <c r="V17" s="31">
        <v>4.5</v>
      </c>
      <c r="W17" s="31">
        <v>0.5</v>
      </c>
      <c r="Y17" s="124" t="s">
        <v>3</v>
      </c>
      <c r="Z17" s="124" t="s">
        <v>3</v>
      </c>
      <c r="AA17" s="104" t="s">
        <v>464</v>
      </c>
      <c r="AB17" s="104" t="s">
        <v>123</v>
      </c>
    </row>
    <row r="18" spans="1:28" x14ac:dyDescent="0.25">
      <c r="A18" s="6" t="s">
        <v>345</v>
      </c>
      <c r="B18" s="85">
        <v>1</v>
      </c>
      <c r="C18" s="85">
        <v>0</v>
      </c>
      <c r="D18" s="85">
        <v>0</v>
      </c>
      <c r="E18" s="85">
        <v>0</v>
      </c>
      <c r="F18" s="85">
        <v>0</v>
      </c>
      <c r="G18" s="85">
        <v>0</v>
      </c>
      <c r="H18" s="86">
        <v>2</v>
      </c>
      <c r="I18" s="85">
        <v>2</v>
      </c>
      <c r="J18" s="85">
        <v>2</v>
      </c>
      <c r="K18" s="85">
        <v>2</v>
      </c>
      <c r="L18" s="85">
        <v>0</v>
      </c>
      <c r="M18" s="85">
        <v>2</v>
      </c>
      <c r="N18" s="85">
        <v>0</v>
      </c>
      <c r="O18" s="85">
        <v>9</v>
      </c>
      <c r="P18" s="85">
        <v>9</v>
      </c>
      <c r="Q18" s="31">
        <v>9</v>
      </c>
      <c r="R18" s="31">
        <v>1</v>
      </c>
      <c r="S18" s="33">
        <v>0.222</v>
      </c>
      <c r="T18" s="31">
        <v>9</v>
      </c>
      <c r="U18" s="31">
        <v>0</v>
      </c>
      <c r="V18" s="31">
        <v>9</v>
      </c>
      <c r="W18" s="31">
        <v>0</v>
      </c>
      <c r="Y18" s="124" t="s">
        <v>9</v>
      </c>
      <c r="Z18" s="124" t="s">
        <v>9</v>
      </c>
      <c r="AA18" s="104" t="s">
        <v>97</v>
      </c>
      <c r="AB18" s="104"/>
    </row>
    <row r="19" spans="1:28" x14ac:dyDescent="0.25">
      <c r="A19" s="6" t="s">
        <v>353</v>
      </c>
      <c r="B19" s="85">
        <v>1</v>
      </c>
      <c r="C19" s="85">
        <v>0</v>
      </c>
      <c r="D19" s="85">
        <v>0</v>
      </c>
      <c r="E19" s="85">
        <v>0</v>
      </c>
      <c r="F19" s="85">
        <v>0</v>
      </c>
      <c r="G19" s="85">
        <v>0</v>
      </c>
      <c r="H19" s="86">
        <v>2</v>
      </c>
      <c r="I19" s="85">
        <v>2</v>
      </c>
      <c r="J19" s="85">
        <v>0</v>
      </c>
      <c r="K19" s="85">
        <v>0</v>
      </c>
      <c r="L19" s="85">
        <v>1</v>
      </c>
      <c r="M19" s="85">
        <v>2</v>
      </c>
      <c r="N19" s="85">
        <v>0</v>
      </c>
      <c r="O19" s="85">
        <v>8</v>
      </c>
      <c r="P19" s="85">
        <v>7</v>
      </c>
      <c r="Q19" s="31">
        <v>0</v>
      </c>
      <c r="R19" s="31">
        <v>1.5</v>
      </c>
      <c r="S19" s="33">
        <v>0.28599999999999998</v>
      </c>
      <c r="T19" s="31">
        <v>9</v>
      </c>
      <c r="U19" s="31">
        <v>4.5</v>
      </c>
      <c r="V19" s="31">
        <v>9</v>
      </c>
      <c r="W19" s="31">
        <v>2</v>
      </c>
      <c r="Y19" s="124" t="s">
        <v>9</v>
      </c>
      <c r="Z19" s="124" t="s">
        <v>9</v>
      </c>
      <c r="AA19" s="104" t="s">
        <v>103</v>
      </c>
      <c r="AB19" s="104"/>
    </row>
    <row r="20" spans="1:28" x14ac:dyDescent="0.25">
      <c r="A20" s="6" t="s">
        <v>350</v>
      </c>
      <c r="B20" s="85">
        <v>1</v>
      </c>
      <c r="C20" s="85">
        <v>0</v>
      </c>
      <c r="D20" s="85">
        <v>0</v>
      </c>
      <c r="E20" s="85">
        <v>0</v>
      </c>
      <c r="F20" s="85">
        <v>0</v>
      </c>
      <c r="G20" s="85">
        <v>0</v>
      </c>
      <c r="H20" s="86">
        <v>1</v>
      </c>
      <c r="I20" s="85">
        <v>2</v>
      </c>
      <c r="J20" s="85">
        <v>2</v>
      </c>
      <c r="K20" s="85">
        <v>2</v>
      </c>
      <c r="L20" s="85">
        <v>1</v>
      </c>
      <c r="M20" s="85">
        <v>0</v>
      </c>
      <c r="N20" s="85">
        <v>0</v>
      </c>
      <c r="O20" s="85">
        <v>7</v>
      </c>
      <c r="P20" s="85">
        <v>5</v>
      </c>
      <c r="Q20" s="31">
        <v>18</v>
      </c>
      <c r="R20" s="31">
        <v>3</v>
      </c>
      <c r="S20" s="33">
        <v>0.4</v>
      </c>
      <c r="T20" s="31">
        <v>18</v>
      </c>
      <c r="U20" s="31">
        <v>9</v>
      </c>
      <c r="V20" s="31">
        <v>0</v>
      </c>
      <c r="W20" s="31">
        <v>0</v>
      </c>
      <c r="Y20" s="124" t="s">
        <v>9</v>
      </c>
      <c r="Z20" s="124" t="s">
        <v>9</v>
      </c>
      <c r="AA20" s="104" t="s">
        <v>103</v>
      </c>
      <c r="AB20" s="104" t="s">
        <v>123</v>
      </c>
    </row>
    <row r="21" spans="1:28" x14ac:dyDescent="0.25">
      <c r="A21" s="6" t="s">
        <v>373</v>
      </c>
      <c r="B21" s="85">
        <v>1</v>
      </c>
      <c r="C21" s="85">
        <v>0</v>
      </c>
      <c r="D21" s="85">
        <v>0</v>
      </c>
      <c r="E21" s="85">
        <v>0</v>
      </c>
      <c r="F21" s="85">
        <v>0</v>
      </c>
      <c r="G21" s="85">
        <v>0</v>
      </c>
      <c r="H21" s="86">
        <v>1</v>
      </c>
      <c r="I21" s="85">
        <v>0</v>
      </c>
      <c r="J21" s="85">
        <v>0</v>
      </c>
      <c r="K21" s="85">
        <v>0</v>
      </c>
      <c r="L21" s="85">
        <v>0</v>
      </c>
      <c r="M21" s="85">
        <v>1</v>
      </c>
      <c r="N21" s="85">
        <v>0</v>
      </c>
      <c r="O21" s="85">
        <v>3</v>
      </c>
      <c r="P21" s="85">
        <v>3</v>
      </c>
      <c r="Q21" s="31">
        <v>0</v>
      </c>
      <c r="R21" s="31">
        <v>0</v>
      </c>
      <c r="S21" s="33">
        <v>0</v>
      </c>
      <c r="T21" s="31">
        <v>0</v>
      </c>
      <c r="U21" s="31">
        <v>0</v>
      </c>
      <c r="V21" s="31">
        <v>9</v>
      </c>
      <c r="W21" s="31">
        <v>0</v>
      </c>
      <c r="Y21" s="124" t="s">
        <v>9</v>
      </c>
      <c r="Z21" s="124" t="s">
        <v>9</v>
      </c>
      <c r="AA21" s="104" t="s">
        <v>502</v>
      </c>
      <c r="AB21" s="104" t="s">
        <v>108</v>
      </c>
    </row>
    <row r="22" spans="1:28" x14ac:dyDescent="0.25">
      <c r="A22" s="6" t="s">
        <v>395</v>
      </c>
      <c r="B22" s="85">
        <v>1</v>
      </c>
      <c r="C22" s="85">
        <v>0</v>
      </c>
      <c r="D22" s="85">
        <v>0</v>
      </c>
      <c r="E22" s="85">
        <v>1</v>
      </c>
      <c r="F22" s="85">
        <v>0</v>
      </c>
      <c r="G22" s="85">
        <v>0</v>
      </c>
      <c r="H22" s="86">
        <v>1</v>
      </c>
      <c r="I22" s="85">
        <v>0</v>
      </c>
      <c r="J22" s="85">
        <v>0</v>
      </c>
      <c r="K22" s="85">
        <v>0</v>
      </c>
      <c r="L22" s="85">
        <v>0</v>
      </c>
      <c r="M22" s="85">
        <v>2</v>
      </c>
      <c r="N22" s="85">
        <v>0</v>
      </c>
      <c r="O22" s="85">
        <v>4</v>
      </c>
      <c r="P22" s="85">
        <v>4</v>
      </c>
      <c r="Q22" s="31">
        <v>0</v>
      </c>
      <c r="R22" s="31">
        <v>0</v>
      </c>
      <c r="S22" s="33">
        <v>0</v>
      </c>
      <c r="T22" s="31">
        <v>0</v>
      </c>
      <c r="U22" s="31">
        <v>0</v>
      </c>
      <c r="V22" s="31">
        <v>18</v>
      </c>
      <c r="W22" s="31">
        <v>0</v>
      </c>
      <c r="Y22" s="124" t="s">
        <v>9</v>
      </c>
      <c r="Z22" s="124" t="s">
        <v>9</v>
      </c>
      <c r="AA22" s="104" t="s">
        <v>115</v>
      </c>
      <c r="AB22" s="104" t="s">
        <v>507</v>
      </c>
    </row>
    <row r="23" spans="1:28" x14ac:dyDescent="0.25">
      <c r="A23" s="21" t="s">
        <v>36</v>
      </c>
      <c r="B23" s="11">
        <v>1</v>
      </c>
      <c r="C23" s="11">
        <v>1</v>
      </c>
      <c r="D23" s="11">
        <v>0</v>
      </c>
      <c r="E23" s="11">
        <v>0</v>
      </c>
      <c r="F23" s="11">
        <v>0</v>
      </c>
      <c r="G23" s="11">
        <v>0</v>
      </c>
      <c r="H23" s="29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85">
        <f t="shared" ref="O23" si="0">L23+N23+P23</f>
        <v>0</v>
      </c>
      <c r="P23" s="11">
        <v>0</v>
      </c>
      <c r="Q23" s="31">
        <v>0</v>
      </c>
      <c r="R23" s="31">
        <v>0</v>
      </c>
      <c r="S23" s="33">
        <v>0</v>
      </c>
      <c r="T23" s="31">
        <v>0</v>
      </c>
      <c r="U23" s="31">
        <v>0</v>
      </c>
      <c r="V23" s="31">
        <v>0</v>
      </c>
      <c r="W23" s="31">
        <v>0</v>
      </c>
      <c r="Y23" s="7"/>
      <c r="Z23" s="7"/>
      <c r="AA23" s="103"/>
      <c r="AB23" s="5"/>
    </row>
    <row r="24" spans="1:28" x14ac:dyDescent="0.25">
      <c r="S24" s="31"/>
      <c r="Y24" s="7"/>
      <c r="Z24" s="7"/>
      <c r="AA24" s="5"/>
      <c r="AB24" s="5"/>
    </row>
    <row r="25" spans="1:28" ht="13" x14ac:dyDescent="0.3">
      <c r="B25" s="51" t="s">
        <v>1</v>
      </c>
      <c r="C25" s="51" t="s">
        <v>2</v>
      </c>
      <c r="D25" s="51" t="s">
        <v>3</v>
      </c>
      <c r="E25" s="51" t="s">
        <v>4</v>
      </c>
      <c r="F25" s="51" t="s">
        <v>5</v>
      </c>
      <c r="G25" s="51" t="s">
        <v>6</v>
      </c>
      <c r="H25" s="51" t="s">
        <v>7</v>
      </c>
      <c r="I25" s="51" t="s">
        <v>8</v>
      </c>
      <c r="J25" s="51" t="s">
        <v>9</v>
      </c>
      <c r="K25" s="51" t="s">
        <v>10</v>
      </c>
      <c r="L25" s="51" t="s">
        <v>11</v>
      </c>
      <c r="M25" s="51" t="s">
        <v>12</v>
      </c>
      <c r="N25" s="51" t="s">
        <v>13</v>
      </c>
      <c r="O25" s="51" t="s">
        <v>14</v>
      </c>
      <c r="P25" s="51" t="s">
        <v>15</v>
      </c>
      <c r="Q25" s="52" t="s">
        <v>16</v>
      </c>
      <c r="R25" s="52" t="s">
        <v>17</v>
      </c>
      <c r="S25" s="75" t="s">
        <v>18</v>
      </c>
      <c r="T25" s="52" t="s">
        <v>19</v>
      </c>
      <c r="U25" s="52" t="s">
        <v>20</v>
      </c>
      <c r="V25" s="52" t="s">
        <v>21</v>
      </c>
      <c r="W25" s="52" t="s">
        <v>22</v>
      </c>
      <c r="Y25" s="7"/>
      <c r="Z25" s="7"/>
      <c r="AA25" s="5"/>
      <c r="AB25" s="5"/>
    </row>
    <row r="26" spans="1:28" ht="13" x14ac:dyDescent="0.3">
      <c r="A26" s="122" t="s">
        <v>24</v>
      </c>
      <c r="B26" s="11">
        <v>52</v>
      </c>
      <c r="C26" s="11">
        <v>34</v>
      </c>
      <c r="D26" s="11">
        <v>18</v>
      </c>
      <c r="E26" s="11">
        <v>11</v>
      </c>
      <c r="F26" s="11">
        <v>10</v>
      </c>
      <c r="G26" s="11">
        <v>0</v>
      </c>
      <c r="H26" s="29">
        <v>398.66666666666669</v>
      </c>
      <c r="I26" s="11">
        <v>399</v>
      </c>
      <c r="J26" s="11">
        <v>260</v>
      </c>
      <c r="K26" s="11">
        <v>204</v>
      </c>
      <c r="L26" s="11">
        <v>197</v>
      </c>
      <c r="M26" s="11">
        <v>389</v>
      </c>
      <c r="N26" s="11">
        <v>65</v>
      </c>
      <c r="O26" s="11">
        <v>1884</v>
      </c>
      <c r="P26" s="11">
        <v>1577</v>
      </c>
      <c r="Q26" s="31">
        <v>4.6100000000000003</v>
      </c>
      <c r="R26" s="31">
        <v>1.49</v>
      </c>
      <c r="S26" s="33">
        <v>0.253</v>
      </c>
      <c r="T26" s="31">
        <v>9.01</v>
      </c>
      <c r="U26" s="31">
        <v>5.86</v>
      </c>
      <c r="V26" s="31">
        <v>7.06</v>
      </c>
      <c r="W26" s="31">
        <v>1.97</v>
      </c>
      <c r="Y26" s="7"/>
      <c r="Z26" s="7"/>
      <c r="AA26" s="5"/>
      <c r="AB26" s="5"/>
    </row>
    <row r="27" spans="1:28" x14ac:dyDescent="0.25">
      <c r="P27" s="33"/>
      <c r="Y27" s="7"/>
      <c r="Z27" s="7"/>
      <c r="AA27" s="5"/>
      <c r="AB27" s="5"/>
    </row>
    <row r="28" spans="1:28" x14ac:dyDescent="0.25">
      <c r="Y28" s="7"/>
      <c r="Z28" s="7"/>
      <c r="AA28" s="103"/>
      <c r="AB28" s="10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Game</vt:lpstr>
      <vt:lpstr>Season</vt:lpstr>
      <vt:lpstr>Career</vt:lpstr>
      <vt:lpstr>Totals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</vt:vector>
  </TitlesOfParts>
  <Company>BMO Financial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Ziegler</dc:creator>
  <cp:lastModifiedBy>Jim Ziegler</cp:lastModifiedBy>
  <dcterms:created xsi:type="dcterms:W3CDTF">2014-09-24T15:26:39Z</dcterms:created>
  <dcterms:modified xsi:type="dcterms:W3CDTF">2023-11-16T19:39:56Z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0e062b-3d76-4dca-9a83-e7b61f60b6d7_Enabled">
    <vt:lpwstr>true</vt:lpwstr>
  </property>
  <property fmtid="{D5CDD505-2E9C-101B-9397-08002B2CF9AE}" pid="3" name="MSIP_Label_d70e062b-3d76-4dca-9a83-e7b61f60b6d7_SetDate">
    <vt:lpwstr>2020-11-29T18:08:43Z</vt:lpwstr>
  </property>
  <property fmtid="{D5CDD505-2E9C-101B-9397-08002B2CF9AE}" pid="4" name="MSIP_Label_d70e062b-3d76-4dca-9a83-e7b61f60b6d7_Method">
    <vt:lpwstr>Privileged</vt:lpwstr>
  </property>
  <property fmtid="{D5CDD505-2E9C-101B-9397-08002B2CF9AE}" pid="5" name="MSIP_Label_d70e062b-3d76-4dca-9a83-e7b61f60b6d7_Name">
    <vt:lpwstr>d70e062b-3d76-4dca-9a83-e7b61f60b6d7</vt:lpwstr>
  </property>
  <property fmtid="{D5CDD505-2E9C-101B-9397-08002B2CF9AE}" pid="6" name="MSIP_Label_d70e062b-3d76-4dca-9a83-e7b61f60b6d7_SiteId">
    <vt:lpwstr>975c0940-6ee1-4da8-8016-f00c9fc8476f</vt:lpwstr>
  </property>
  <property fmtid="{D5CDD505-2E9C-101B-9397-08002B2CF9AE}" pid="7" name="MSIP_Label_d70e062b-3d76-4dca-9a83-e7b61f60b6d7_ActionId">
    <vt:lpwstr>65448541-2e79-46d9-a14b-73e22cd8abf2</vt:lpwstr>
  </property>
  <property fmtid="{D5CDD505-2E9C-101B-9397-08002B2CF9AE}" pid="8" name="MSIP_Label_d70e062b-3d76-4dca-9a83-e7b61f60b6d7_ContentBits">
    <vt:lpwstr>0</vt:lpwstr>
  </property>
</Properties>
</file>