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\\home.iowa.uiowa.edu\jomeara\Desktop\Baseball Stuff\"/>
    </mc:Choice>
  </mc:AlternateContent>
  <xr:revisionPtr revIDLastSave="0" documentId="13_ncr:1_{FC7093F2-E678-4B06-B428-8218969510A6}" xr6:coauthVersionLast="47" xr6:coauthVersionMax="47" xr10:uidLastSave="{00000000-0000-0000-0000-000000000000}"/>
  <workbookProtection workbookAlgorithmName="SHA-512" workbookHashValue="ikFMzK1eN4wNs6qw+HIHPWHw8DXXuj16rfS5RMBUSsDa+q6shSjiuNoDCXh5KDJhWjvM+gMzpkZdQe5D8jqKSQ==" workbookSaltValue="4lWHO9kFE6HD97A1mV5yCw==" workbookSpinCount="100000" lockStructure="1"/>
  <bookViews>
    <workbookView xWindow="-28920" yWindow="30" windowWidth="29040" windowHeight="17640" tabRatio="828" xr2:uid="{00000000-000D-0000-FFFF-FFFF00000000}"/>
  </bookViews>
  <sheets>
    <sheet name="Rosters " sheetId="24" r:id="rId1"/>
    <sheet name="2006" sheetId="3" r:id="rId2"/>
    <sheet name="2007" sheetId="4" r:id="rId3"/>
    <sheet name="2008" sheetId="5" r:id="rId4"/>
    <sheet name="2009" sheetId="6" r:id="rId5"/>
    <sheet name="2010" sheetId="7" r:id="rId6"/>
    <sheet name="2011" sheetId="8" r:id="rId7"/>
    <sheet name="2012" sheetId="9" r:id="rId8"/>
    <sheet name="2013" sheetId="10" r:id="rId9"/>
    <sheet name="2014" sheetId="11" r:id="rId10"/>
    <sheet name="2015" sheetId="12" r:id="rId11"/>
    <sheet name="2016" sheetId="13" r:id="rId12"/>
    <sheet name="2017" sheetId="14" r:id="rId13"/>
    <sheet name="2018" sheetId="15" r:id="rId14"/>
    <sheet name="2019" sheetId="16" r:id="rId15"/>
    <sheet name="2020" sheetId="17" r:id="rId16"/>
    <sheet name="2021" sheetId="18" r:id="rId17"/>
    <sheet name="2022" sheetId="25" r:id="rId18"/>
    <sheet name="Career - Hitting" sheetId="26" r:id="rId19"/>
    <sheet name="Career - Pitching" sheetId="27" r:id="rId20"/>
  </sheets>
  <definedNames>
    <definedName name="_xlnm._FilterDatabase" localSheetId="18" hidden="1">'Career - Hitting'!$B$4:$V$4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5" roundtripDataSignature="AMtx7mgHnKo1McdQrSYnWau0AAXZ+Xut2A=="/>
    </ext>
  </extLst>
</workbook>
</file>

<file path=xl/calcChain.xml><?xml version="1.0" encoding="utf-8"?>
<calcChain xmlns="http://schemas.openxmlformats.org/spreadsheetml/2006/main">
  <c r="H51" i="24" l="1"/>
  <c r="C51" i="24"/>
  <c r="G51" i="24"/>
  <c r="B51" i="24"/>
  <c r="S206" i="27"/>
  <c r="T206" i="27"/>
  <c r="S207" i="27"/>
  <c r="T207" i="27"/>
  <c r="S209" i="27"/>
  <c r="T209" i="27"/>
  <c r="S211" i="27"/>
  <c r="T211" i="27"/>
  <c r="S212" i="27"/>
  <c r="T212" i="27"/>
  <c r="S214" i="27"/>
  <c r="T214" i="27"/>
  <c r="S215" i="27"/>
  <c r="T215" i="27"/>
  <c r="S217" i="27"/>
  <c r="T217" i="27"/>
  <c r="S218" i="27"/>
  <c r="T218" i="27"/>
  <c r="S220" i="27"/>
  <c r="T220" i="27"/>
  <c r="S221" i="27"/>
  <c r="T221" i="27"/>
  <c r="S223" i="27"/>
  <c r="T223" i="27"/>
  <c r="S225" i="27"/>
  <c r="T225" i="27"/>
  <c r="S226" i="27"/>
  <c r="T226" i="27"/>
  <c r="S228" i="27"/>
  <c r="T228" i="27"/>
  <c r="S229" i="27"/>
  <c r="T229" i="27"/>
  <c r="S230" i="27"/>
  <c r="T230" i="27"/>
  <c r="S232" i="27"/>
  <c r="T232" i="27"/>
  <c r="S234" i="27"/>
  <c r="T234" i="27"/>
  <c r="S235" i="27"/>
  <c r="T235" i="27"/>
  <c r="S236" i="27"/>
  <c r="T236" i="27"/>
  <c r="S238" i="27"/>
  <c r="T238" i="27"/>
  <c r="S240" i="27"/>
  <c r="T240" i="27"/>
  <c r="S242" i="27"/>
  <c r="T242" i="27"/>
  <c r="S243" i="27"/>
  <c r="T243" i="27"/>
  <c r="S244" i="27"/>
  <c r="T244" i="27"/>
  <c r="S246" i="27"/>
  <c r="T246" i="27"/>
  <c r="S248" i="27"/>
  <c r="T248" i="27"/>
  <c r="S249" i="27"/>
  <c r="T249" i="27"/>
  <c r="S250" i="27"/>
  <c r="T250" i="27"/>
  <c r="S252" i="27"/>
  <c r="T252" i="27"/>
  <c r="S253" i="27"/>
  <c r="T253" i="27"/>
  <c r="S255" i="27"/>
  <c r="T255" i="27"/>
  <c r="S256" i="27"/>
  <c r="T256" i="27"/>
  <c r="S257" i="27"/>
  <c r="T257" i="27"/>
  <c r="S259" i="27"/>
  <c r="T259" i="27"/>
  <c r="S261" i="27"/>
  <c r="T261" i="27"/>
  <c r="S262" i="27"/>
  <c r="T262" i="27"/>
  <c r="S264" i="27"/>
  <c r="T264" i="27"/>
  <c r="S266" i="27"/>
  <c r="T266" i="27"/>
  <c r="S268" i="27"/>
  <c r="T268" i="27"/>
  <c r="S269" i="27"/>
  <c r="T269" i="27"/>
  <c r="S270" i="27"/>
  <c r="T270" i="27"/>
  <c r="S272" i="27"/>
  <c r="T272" i="27"/>
  <c r="S273" i="27"/>
  <c r="T273" i="27"/>
  <c r="S145" i="27"/>
  <c r="T145" i="27"/>
  <c r="S146" i="27"/>
  <c r="T146" i="27"/>
  <c r="S147" i="27"/>
  <c r="T147" i="27"/>
  <c r="S148" i="27"/>
  <c r="T148" i="27"/>
  <c r="S150" i="27"/>
  <c r="T150" i="27"/>
  <c r="S151" i="27"/>
  <c r="T151" i="27"/>
  <c r="S152" i="27"/>
  <c r="T152" i="27"/>
  <c r="S153" i="27"/>
  <c r="T153" i="27"/>
  <c r="S155" i="27"/>
  <c r="T155" i="27"/>
  <c r="S157" i="27"/>
  <c r="T157" i="27"/>
  <c r="S159" i="27"/>
  <c r="T159" i="27"/>
  <c r="S160" i="27"/>
  <c r="T160" i="27"/>
  <c r="S162" i="27"/>
  <c r="T162" i="27"/>
  <c r="S163" i="27"/>
  <c r="T163" i="27"/>
  <c r="S164" i="27"/>
  <c r="T164" i="27"/>
  <c r="S166" i="27"/>
  <c r="T166" i="27"/>
  <c r="S167" i="27"/>
  <c r="T167" i="27"/>
  <c r="S168" i="27"/>
  <c r="T168" i="27"/>
  <c r="S170" i="27"/>
  <c r="T170" i="27"/>
  <c r="S172" i="27"/>
  <c r="T172" i="27"/>
  <c r="S173" i="27"/>
  <c r="T173" i="27"/>
  <c r="S174" i="27"/>
  <c r="T174" i="27"/>
  <c r="S176" i="27"/>
  <c r="T176" i="27"/>
  <c r="S178" i="27"/>
  <c r="T178" i="27"/>
  <c r="S179" i="27"/>
  <c r="T179" i="27"/>
  <c r="S181" i="27"/>
  <c r="T181" i="27"/>
  <c r="S182" i="27"/>
  <c r="T182" i="27"/>
  <c r="S184" i="27"/>
  <c r="T184" i="27"/>
  <c r="S186" i="27"/>
  <c r="T186" i="27"/>
  <c r="S187" i="27"/>
  <c r="T187" i="27"/>
  <c r="S189" i="27"/>
  <c r="T189" i="27"/>
  <c r="S191" i="27"/>
  <c r="T191" i="27"/>
  <c r="S193" i="27"/>
  <c r="T193" i="27"/>
  <c r="S194" i="27"/>
  <c r="T194" i="27"/>
  <c r="S196" i="27"/>
  <c r="T196" i="27"/>
  <c r="S197" i="27"/>
  <c r="T197" i="27"/>
  <c r="S198" i="27"/>
  <c r="T198" i="27"/>
  <c r="S200" i="27"/>
  <c r="T200" i="27"/>
  <c r="S201" i="27"/>
  <c r="T201" i="27"/>
  <c r="S203" i="27"/>
  <c r="T203" i="27"/>
  <c r="S204" i="27"/>
  <c r="T204" i="27"/>
  <c r="S6" i="27"/>
  <c r="T6" i="27"/>
  <c r="S7" i="27"/>
  <c r="T7" i="27"/>
  <c r="S8" i="27"/>
  <c r="T8" i="27"/>
  <c r="S9" i="27"/>
  <c r="T9" i="27"/>
  <c r="S11" i="27"/>
  <c r="T11" i="27"/>
  <c r="S12" i="27"/>
  <c r="T12" i="27"/>
  <c r="S14" i="27"/>
  <c r="T14" i="27"/>
  <c r="S16" i="27"/>
  <c r="T16" i="27"/>
  <c r="S18" i="27"/>
  <c r="T18" i="27"/>
  <c r="S19" i="27"/>
  <c r="T19" i="27"/>
  <c r="S21" i="27"/>
  <c r="T21" i="27"/>
  <c r="S23" i="27"/>
  <c r="T23" i="27"/>
  <c r="S24" i="27"/>
  <c r="T24" i="27"/>
  <c r="S26" i="27"/>
  <c r="T26" i="27"/>
  <c r="S28" i="27"/>
  <c r="T28" i="27"/>
  <c r="S30" i="27"/>
  <c r="T30" i="27"/>
  <c r="S32" i="27"/>
  <c r="T32" i="27"/>
  <c r="S34" i="27"/>
  <c r="T34" i="27"/>
  <c r="S35" i="27"/>
  <c r="T35" i="27"/>
  <c r="S36" i="27"/>
  <c r="T36" i="27"/>
  <c r="S37" i="27"/>
  <c r="T37" i="27"/>
  <c r="S38" i="27"/>
  <c r="T38" i="27"/>
  <c r="S40" i="27"/>
  <c r="T40" i="27"/>
  <c r="S41" i="27"/>
  <c r="T41" i="27"/>
  <c r="S42" i="27"/>
  <c r="T42" i="27"/>
  <c r="S43" i="27"/>
  <c r="T43" i="27"/>
  <c r="S45" i="27"/>
  <c r="T45" i="27"/>
  <c r="S46" i="27"/>
  <c r="T46" i="27"/>
  <c r="S48" i="27"/>
  <c r="T48" i="27"/>
  <c r="S49" i="27"/>
  <c r="T49" i="27"/>
  <c r="S50" i="27"/>
  <c r="T50" i="27"/>
  <c r="S52" i="27"/>
  <c r="T52" i="27"/>
  <c r="S54" i="27"/>
  <c r="T54" i="27"/>
  <c r="S55" i="27"/>
  <c r="T55" i="27"/>
  <c r="S57" i="27"/>
  <c r="T57" i="27"/>
  <c r="S58" i="27"/>
  <c r="T58" i="27"/>
  <c r="S59" i="27"/>
  <c r="T59" i="27"/>
  <c r="S60" i="27"/>
  <c r="T60" i="27"/>
  <c r="S62" i="27"/>
  <c r="T62" i="27"/>
  <c r="S64" i="27"/>
  <c r="T64" i="27"/>
  <c r="S66" i="27"/>
  <c r="T66" i="27"/>
  <c r="S67" i="27"/>
  <c r="T67" i="27"/>
  <c r="S68" i="27"/>
  <c r="T68" i="27"/>
  <c r="S69" i="27"/>
  <c r="T69" i="27"/>
  <c r="S71" i="27"/>
  <c r="T71" i="27"/>
  <c r="S72" i="27"/>
  <c r="T72" i="27"/>
  <c r="S73" i="27"/>
  <c r="T73" i="27"/>
  <c r="S74" i="27"/>
  <c r="T74" i="27"/>
  <c r="S76" i="27"/>
  <c r="T76" i="27"/>
  <c r="S78" i="27"/>
  <c r="T78" i="27"/>
  <c r="S79" i="27"/>
  <c r="T79" i="27"/>
  <c r="S80" i="27"/>
  <c r="T80" i="27"/>
  <c r="S81" i="27"/>
  <c r="T81" i="27"/>
  <c r="S83" i="27"/>
  <c r="T83" i="27"/>
  <c r="S85" i="27"/>
  <c r="T85" i="27"/>
  <c r="S86" i="27"/>
  <c r="T86" i="27"/>
  <c r="S88" i="27"/>
  <c r="T88" i="27"/>
  <c r="S90" i="27"/>
  <c r="T90" i="27"/>
  <c r="S91" i="27"/>
  <c r="T91" i="27"/>
  <c r="S92" i="27"/>
  <c r="T92" i="27"/>
  <c r="S94" i="27"/>
  <c r="T94" i="27"/>
  <c r="S96" i="27"/>
  <c r="T96" i="27"/>
  <c r="S97" i="27"/>
  <c r="T97" i="27"/>
  <c r="S98" i="27"/>
  <c r="T98" i="27"/>
  <c r="S100" i="27"/>
  <c r="T100" i="27"/>
  <c r="S101" i="27"/>
  <c r="T101" i="27"/>
  <c r="S102" i="27"/>
  <c r="T102" i="27"/>
  <c r="S104" i="27"/>
  <c r="T104" i="27"/>
  <c r="S106" i="27"/>
  <c r="T106" i="27"/>
  <c r="S108" i="27"/>
  <c r="T108" i="27"/>
  <c r="S109" i="27"/>
  <c r="T109" i="27"/>
  <c r="S110" i="27"/>
  <c r="T110" i="27"/>
  <c r="S112" i="27"/>
  <c r="T112" i="27"/>
  <c r="S113" i="27"/>
  <c r="T113" i="27"/>
  <c r="S115" i="27"/>
  <c r="T115" i="27"/>
  <c r="S116" i="27"/>
  <c r="T116" i="27"/>
  <c r="S118" i="27"/>
  <c r="T118" i="27"/>
  <c r="S120" i="27"/>
  <c r="T120" i="27"/>
  <c r="S121" i="27"/>
  <c r="T121" i="27"/>
  <c r="S122" i="27"/>
  <c r="T122" i="27"/>
  <c r="S123" i="27"/>
  <c r="T123" i="27"/>
  <c r="S125" i="27"/>
  <c r="T125" i="27"/>
  <c r="S127" i="27"/>
  <c r="T127" i="27"/>
  <c r="S128" i="27"/>
  <c r="T128" i="27"/>
  <c r="S130" i="27"/>
  <c r="T130" i="27"/>
  <c r="S131" i="27"/>
  <c r="T131" i="27"/>
  <c r="S133" i="27"/>
  <c r="T133" i="27"/>
  <c r="S135" i="27"/>
  <c r="T135" i="27"/>
  <c r="S136" i="27"/>
  <c r="T136" i="27"/>
  <c r="S137" i="27"/>
  <c r="T137" i="27"/>
  <c r="S139" i="27"/>
  <c r="T139" i="27"/>
  <c r="S140" i="27"/>
  <c r="T140" i="27"/>
  <c r="S141" i="27"/>
  <c r="T141" i="27"/>
  <c r="S143" i="27"/>
  <c r="T143" i="27"/>
  <c r="R5" i="27"/>
  <c r="Q5" i="27"/>
  <c r="P5" i="27"/>
  <c r="O5" i="27"/>
  <c r="N5" i="27"/>
  <c r="M5" i="27"/>
  <c r="L5" i="27"/>
  <c r="K5" i="27"/>
  <c r="J5" i="27"/>
  <c r="I5" i="27"/>
  <c r="H5" i="27"/>
  <c r="G5" i="27"/>
  <c r="F5" i="27"/>
  <c r="E5" i="27"/>
  <c r="D5" i="27"/>
  <c r="C5" i="27"/>
  <c r="B5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R93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B103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B105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107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B111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B114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B117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B119" i="27"/>
  <c r="R124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B124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B126" i="27"/>
  <c r="R129" i="27"/>
  <c r="Q129" i="27"/>
  <c r="P129" i="27"/>
  <c r="O129" i="27"/>
  <c r="N129" i="27"/>
  <c r="M129" i="27"/>
  <c r="L129" i="27"/>
  <c r="K129" i="27"/>
  <c r="J129" i="27"/>
  <c r="I129" i="27"/>
  <c r="H129" i="27"/>
  <c r="G129" i="27"/>
  <c r="F129" i="27"/>
  <c r="E129" i="27"/>
  <c r="D129" i="27"/>
  <c r="C129" i="27"/>
  <c r="B129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B132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B134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B138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B142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B144" i="27"/>
  <c r="R149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B149" i="27"/>
  <c r="R154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B154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B156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B158" i="27"/>
  <c r="R161" i="27"/>
  <c r="Q161" i="27"/>
  <c r="P161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B161" i="27"/>
  <c r="R165" i="27"/>
  <c r="Q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B165" i="27"/>
  <c r="R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D169" i="27"/>
  <c r="C169" i="27"/>
  <c r="B169" i="27"/>
  <c r="R171" i="27"/>
  <c r="Q171" i="27"/>
  <c r="P171" i="27"/>
  <c r="O171" i="27"/>
  <c r="N171" i="27"/>
  <c r="M171" i="27"/>
  <c r="L171" i="27"/>
  <c r="K171" i="27"/>
  <c r="J171" i="27"/>
  <c r="I171" i="27"/>
  <c r="H171" i="27"/>
  <c r="G171" i="27"/>
  <c r="F171" i="27"/>
  <c r="E171" i="27"/>
  <c r="D171" i="27"/>
  <c r="C171" i="27"/>
  <c r="B171" i="27"/>
  <c r="R175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D175" i="27"/>
  <c r="C175" i="27"/>
  <c r="B175" i="27"/>
  <c r="R177" i="27"/>
  <c r="Q177" i="27"/>
  <c r="P177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B177" i="27"/>
  <c r="R180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D180" i="27"/>
  <c r="C180" i="27"/>
  <c r="B180" i="27"/>
  <c r="R183" i="27"/>
  <c r="Q183" i="27"/>
  <c r="P183" i="27"/>
  <c r="O183" i="27"/>
  <c r="N183" i="27"/>
  <c r="M183" i="27"/>
  <c r="L183" i="27"/>
  <c r="K183" i="27"/>
  <c r="J183" i="27"/>
  <c r="I183" i="27"/>
  <c r="H183" i="27"/>
  <c r="G183" i="27"/>
  <c r="F183" i="27"/>
  <c r="E183" i="27"/>
  <c r="D183" i="27"/>
  <c r="C183" i="27"/>
  <c r="B183" i="27"/>
  <c r="R185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B185" i="27"/>
  <c r="R188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B188" i="27"/>
  <c r="R190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B190" i="27"/>
  <c r="R192" i="27"/>
  <c r="Q192" i="27"/>
  <c r="P192" i="27"/>
  <c r="O192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B192" i="27"/>
  <c r="R195" i="27"/>
  <c r="Q195" i="27"/>
  <c r="P195" i="27"/>
  <c r="O195" i="27"/>
  <c r="N195" i="27"/>
  <c r="M195" i="27"/>
  <c r="L195" i="27"/>
  <c r="K195" i="27"/>
  <c r="J195" i="27"/>
  <c r="I195" i="27"/>
  <c r="H195" i="27"/>
  <c r="G195" i="27"/>
  <c r="F195" i="27"/>
  <c r="E195" i="27"/>
  <c r="D195" i="27"/>
  <c r="C195" i="27"/>
  <c r="B195" i="27"/>
  <c r="R199" i="27"/>
  <c r="Q199" i="27"/>
  <c r="P199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B199" i="27"/>
  <c r="R202" i="27"/>
  <c r="Q202" i="27"/>
  <c r="P202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B202" i="27"/>
  <c r="R205" i="27"/>
  <c r="Q205" i="27"/>
  <c r="P205" i="27"/>
  <c r="O205" i="27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B205" i="27"/>
  <c r="R208" i="27"/>
  <c r="Q208" i="27"/>
  <c r="P208" i="27"/>
  <c r="O208" i="27"/>
  <c r="N208" i="27"/>
  <c r="M208" i="27"/>
  <c r="L208" i="27"/>
  <c r="K208" i="27"/>
  <c r="J208" i="27"/>
  <c r="I208" i="27"/>
  <c r="H208" i="27"/>
  <c r="G208" i="27"/>
  <c r="F208" i="27"/>
  <c r="E208" i="27"/>
  <c r="D208" i="27"/>
  <c r="C208" i="27"/>
  <c r="B208" i="27"/>
  <c r="R210" i="27"/>
  <c r="Q210" i="27"/>
  <c r="P210" i="27"/>
  <c r="O210" i="27"/>
  <c r="N210" i="27"/>
  <c r="M210" i="27"/>
  <c r="L210" i="27"/>
  <c r="K210" i="27"/>
  <c r="J210" i="27"/>
  <c r="I210" i="27"/>
  <c r="H210" i="27"/>
  <c r="G210" i="27"/>
  <c r="F210" i="27"/>
  <c r="E210" i="27"/>
  <c r="D210" i="27"/>
  <c r="C210" i="27"/>
  <c r="B210" i="27"/>
  <c r="R213" i="27"/>
  <c r="Q213" i="27"/>
  <c r="P213" i="27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B213" i="27"/>
  <c r="R216" i="27"/>
  <c r="Q216" i="27"/>
  <c r="P216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B216" i="27"/>
  <c r="R219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E219" i="27"/>
  <c r="D219" i="27"/>
  <c r="C219" i="27"/>
  <c r="B219" i="27"/>
  <c r="R222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B222" i="27"/>
  <c r="R224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B224" i="27"/>
  <c r="R227" i="27"/>
  <c r="Q227" i="27"/>
  <c r="P227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B227" i="27"/>
  <c r="R231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B231" i="27"/>
  <c r="R233" i="27"/>
  <c r="Q233" i="27"/>
  <c r="P233" i="27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B233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B237" i="27"/>
  <c r="R239" i="27"/>
  <c r="Q239" i="27"/>
  <c r="P239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B239" i="27"/>
  <c r="R241" i="27"/>
  <c r="Q241" i="27"/>
  <c r="P241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B241" i="27"/>
  <c r="R245" i="27"/>
  <c r="Q245" i="27"/>
  <c r="P245" i="27"/>
  <c r="O245" i="27"/>
  <c r="N245" i="27"/>
  <c r="M245" i="27"/>
  <c r="L245" i="27"/>
  <c r="K245" i="27"/>
  <c r="J245" i="27"/>
  <c r="I245" i="27"/>
  <c r="H245" i="27"/>
  <c r="G245" i="27"/>
  <c r="F245" i="27"/>
  <c r="E245" i="27"/>
  <c r="D245" i="27"/>
  <c r="C245" i="27"/>
  <c r="B245" i="27"/>
  <c r="R247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B247" i="27"/>
  <c r="R251" i="27"/>
  <c r="Q251" i="27"/>
  <c r="P251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B251" i="27"/>
  <c r="R254" i="27"/>
  <c r="Q254" i="27"/>
  <c r="P254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B254" i="27"/>
  <c r="R258" i="27"/>
  <c r="Q258" i="27"/>
  <c r="P258" i="27"/>
  <c r="O258" i="27"/>
  <c r="N258" i="27"/>
  <c r="M258" i="27"/>
  <c r="L258" i="27"/>
  <c r="K258" i="27"/>
  <c r="J258" i="27"/>
  <c r="I258" i="27"/>
  <c r="H258" i="27"/>
  <c r="G258" i="27"/>
  <c r="F258" i="27"/>
  <c r="E258" i="27"/>
  <c r="D258" i="27"/>
  <c r="C258" i="27"/>
  <c r="B258" i="27"/>
  <c r="R260" i="27"/>
  <c r="Q260" i="27"/>
  <c r="P260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B260" i="27"/>
  <c r="R263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B263" i="27"/>
  <c r="R265" i="27"/>
  <c r="Q265" i="27"/>
  <c r="P265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B265" i="27"/>
  <c r="R267" i="27"/>
  <c r="Q267" i="27"/>
  <c r="P267" i="27"/>
  <c r="O267" i="27"/>
  <c r="N267" i="27"/>
  <c r="M267" i="27"/>
  <c r="L267" i="27"/>
  <c r="K267" i="27"/>
  <c r="J267" i="27"/>
  <c r="I267" i="27"/>
  <c r="H267" i="27"/>
  <c r="G267" i="27"/>
  <c r="F267" i="27"/>
  <c r="E267" i="27"/>
  <c r="D267" i="27"/>
  <c r="C267" i="27"/>
  <c r="B267" i="27"/>
  <c r="R271" i="27"/>
  <c r="Q271" i="27"/>
  <c r="P271" i="27"/>
  <c r="O271" i="27"/>
  <c r="N271" i="27"/>
  <c r="M271" i="27"/>
  <c r="L271" i="27"/>
  <c r="K271" i="27"/>
  <c r="J271" i="27"/>
  <c r="I271" i="27"/>
  <c r="H271" i="27"/>
  <c r="G271" i="27"/>
  <c r="F271" i="27"/>
  <c r="E271" i="27"/>
  <c r="D271" i="27"/>
  <c r="C271" i="27"/>
  <c r="B271" i="27"/>
  <c r="R274" i="27"/>
  <c r="Q274" i="27"/>
  <c r="P274" i="27"/>
  <c r="O274" i="27"/>
  <c r="N274" i="27"/>
  <c r="M274" i="27"/>
  <c r="L274" i="27"/>
  <c r="K274" i="27"/>
  <c r="J274" i="27"/>
  <c r="I274" i="27"/>
  <c r="H274" i="27"/>
  <c r="G274" i="27"/>
  <c r="F274" i="27"/>
  <c r="E274" i="27"/>
  <c r="D274" i="27"/>
  <c r="C274" i="27"/>
  <c r="B274" i="27"/>
  <c r="S55" i="26"/>
  <c r="T55" i="26"/>
  <c r="S56" i="26"/>
  <c r="T56" i="26"/>
  <c r="S57" i="26"/>
  <c r="T57" i="26"/>
  <c r="S59" i="26"/>
  <c r="T59" i="26"/>
  <c r="S60" i="26"/>
  <c r="T60" i="26"/>
  <c r="S61" i="26"/>
  <c r="T61" i="26"/>
  <c r="S62" i="26"/>
  <c r="T62" i="26"/>
  <c r="S64" i="26"/>
  <c r="T64" i="26"/>
  <c r="S65" i="26"/>
  <c r="T65" i="26"/>
  <c r="S66" i="26"/>
  <c r="T66" i="26"/>
  <c r="S67" i="26"/>
  <c r="T67" i="26"/>
  <c r="S68" i="26"/>
  <c r="T68" i="26"/>
  <c r="S70" i="26"/>
  <c r="T70" i="26"/>
  <c r="S71" i="26"/>
  <c r="T71" i="26"/>
  <c r="S72" i="26"/>
  <c r="T72" i="26"/>
  <c r="S73" i="26"/>
  <c r="T73" i="26"/>
  <c r="S75" i="26"/>
  <c r="T75" i="26"/>
  <c r="S77" i="26"/>
  <c r="T77" i="26"/>
  <c r="S78" i="26"/>
  <c r="T78" i="26"/>
  <c r="S79" i="26"/>
  <c r="T79" i="26"/>
  <c r="S80" i="26"/>
  <c r="T80" i="26"/>
  <c r="S82" i="26"/>
  <c r="T82" i="26"/>
  <c r="S83" i="26"/>
  <c r="T83" i="26"/>
  <c r="S84" i="26"/>
  <c r="T84" i="26"/>
  <c r="S85" i="26"/>
  <c r="T85" i="26"/>
  <c r="S87" i="26"/>
  <c r="T87" i="26"/>
  <c r="S88" i="26"/>
  <c r="T88" i="26"/>
  <c r="S89" i="26"/>
  <c r="T89" i="26"/>
  <c r="S90" i="26"/>
  <c r="T90" i="26"/>
  <c r="S92" i="26"/>
  <c r="T92" i="26"/>
  <c r="S93" i="26"/>
  <c r="T93" i="26"/>
  <c r="S94" i="26"/>
  <c r="T94" i="26"/>
  <c r="S95" i="26"/>
  <c r="T95" i="26"/>
  <c r="S97" i="26"/>
  <c r="T97" i="26"/>
  <c r="S98" i="26"/>
  <c r="T98" i="26"/>
  <c r="S100" i="26"/>
  <c r="T100" i="26"/>
  <c r="S101" i="26"/>
  <c r="T101" i="26"/>
  <c r="S103" i="26"/>
  <c r="T103" i="26"/>
  <c r="S104" i="26"/>
  <c r="T104" i="26"/>
  <c r="S106" i="26"/>
  <c r="T106" i="26"/>
  <c r="S107" i="26"/>
  <c r="T107" i="26"/>
  <c r="S108" i="26"/>
  <c r="T108" i="26"/>
  <c r="S109" i="26"/>
  <c r="T109" i="26"/>
  <c r="S111" i="26"/>
  <c r="T111" i="26"/>
  <c r="S113" i="26"/>
  <c r="T113" i="26"/>
  <c r="S115" i="26"/>
  <c r="T115" i="26"/>
  <c r="S116" i="26"/>
  <c r="T116" i="26"/>
  <c r="S117" i="26"/>
  <c r="T117" i="26"/>
  <c r="S119" i="26"/>
  <c r="T119" i="26"/>
  <c r="S120" i="26"/>
  <c r="T120" i="26"/>
  <c r="S122" i="26"/>
  <c r="T122" i="26"/>
  <c r="S123" i="26"/>
  <c r="T123" i="26"/>
  <c r="S124" i="26"/>
  <c r="T124" i="26"/>
  <c r="S125" i="26"/>
  <c r="T125" i="26"/>
  <c r="S127" i="26"/>
  <c r="T127" i="26"/>
  <c r="S128" i="26"/>
  <c r="T128" i="26"/>
  <c r="S130" i="26"/>
  <c r="T130" i="26"/>
  <c r="S132" i="26"/>
  <c r="T132" i="26"/>
  <c r="S133" i="26"/>
  <c r="T133" i="26"/>
  <c r="S135" i="26"/>
  <c r="T135" i="26"/>
  <c r="S137" i="26"/>
  <c r="T137" i="26"/>
  <c r="S139" i="26"/>
  <c r="T139" i="26"/>
  <c r="S141" i="26"/>
  <c r="T141" i="26"/>
  <c r="S142" i="26"/>
  <c r="T142" i="26"/>
  <c r="S143" i="26"/>
  <c r="T143" i="26"/>
  <c r="S144" i="26"/>
  <c r="T144" i="26"/>
  <c r="S146" i="26"/>
  <c r="T146" i="26"/>
  <c r="S148" i="26"/>
  <c r="T148" i="26"/>
  <c r="S150" i="26"/>
  <c r="T150" i="26"/>
  <c r="S151" i="26"/>
  <c r="T151" i="26"/>
  <c r="S152" i="26"/>
  <c r="T152" i="26"/>
  <c r="S153" i="26"/>
  <c r="T153" i="26"/>
  <c r="S155" i="26"/>
  <c r="T155" i="26"/>
  <c r="S157" i="26"/>
  <c r="T157" i="26"/>
  <c r="S158" i="26"/>
  <c r="T158" i="26"/>
  <c r="S160" i="26"/>
  <c r="T160" i="26"/>
  <c r="S162" i="26"/>
  <c r="T162" i="26"/>
  <c r="S163" i="26"/>
  <c r="T163" i="26"/>
  <c r="S164" i="26"/>
  <c r="T164" i="26"/>
  <c r="S165" i="26"/>
  <c r="T165" i="26"/>
  <c r="S167" i="26"/>
  <c r="T167" i="26"/>
  <c r="S169" i="26"/>
  <c r="T169" i="26"/>
  <c r="S170" i="26"/>
  <c r="T170" i="26"/>
  <c r="S171" i="26"/>
  <c r="T171" i="26"/>
  <c r="S173" i="26"/>
  <c r="T173" i="26"/>
  <c r="S174" i="26"/>
  <c r="T174" i="26"/>
  <c r="S175" i="26"/>
  <c r="T175" i="26"/>
  <c r="S176" i="26"/>
  <c r="T176" i="26"/>
  <c r="S178" i="26"/>
  <c r="T178" i="26"/>
  <c r="S180" i="26"/>
  <c r="T180" i="26"/>
  <c r="S182" i="26"/>
  <c r="T182" i="26"/>
  <c r="S183" i="26"/>
  <c r="T183" i="26"/>
  <c r="S184" i="26"/>
  <c r="T184" i="26"/>
  <c r="S186" i="26"/>
  <c r="T186" i="26"/>
  <c r="S188" i="26"/>
  <c r="T188" i="26"/>
  <c r="S190" i="26"/>
  <c r="T190" i="26"/>
  <c r="S191" i="26"/>
  <c r="T191" i="26"/>
  <c r="S192" i="26"/>
  <c r="T192" i="26"/>
  <c r="S193" i="26"/>
  <c r="T193" i="26"/>
  <c r="S195" i="26"/>
  <c r="T195" i="26"/>
  <c r="S196" i="26"/>
  <c r="T196" i="26"/>
  <c r="S197" i="26"/>
  <c r="T197" i="26"/>
  <c r="S199" i="26"/>
  <c r="T199" i="26"/>
  <c r="S201" i="26"/>
  <c r="T201" i="26"/>
  <c r="S202" i="26"/>
  <c r="T202" i="26"/>
  <c r="S203" i="26"/>
  <c r="T203" i="26"/>
  <c r="S205" i="26"/>
  <c r="T205" i="26"/>
  <c r="S206" i="26"/>
  <c r="T206" i="26"/>
  <c r="S207" i="26"/>
  <c r="T207" i="26"/>
  <c r="S208" i="26"/>
  <c r="T208" i="26"/>
  <c r="S210" i="26"/>
  <c r="T210" i="26"/>
  <c r="S211" i="26"/>
  <c r="T211" i="26"/>
  <c r="S213" i="26"/>
  <c r="T213" i="26"/>
  <c r="S214" i="26"/>
  <c r="T214" i="26"/>
  <c r="S215" i="26"/>
  <c r="T215" i="26"/>
  <c r="S217" i="26"/>
  <c r="T217" i="26"/>
  <c r="S219" i="26"/>
  <c r="T219" i="26"/>
  <c r="S220" i="26"/>
  <c r="T220" i="26"/>
  <c r="S222" i="26"/>
  <c r="T222" i="26"/>
  <c r="S223" i="26"/>
  <c r="T223" i="26"/>
  <c r="S225" i="26"/>
  <c r="T225" i="26"/>
  <c r="S227" i="26"/>
  <c r="T227" i="26"/>
  <c r="S228" i="26"/>
  <c r="T228" i="26"/>
  <c r="S230" i="26"/>
  <c r="T230" i="26"/>
  <c r="S231" i="26"/>
  <c r="T231" i="26"/>
  <c r="S232" i="26"/>
  <c r="T232" i="26"/>
  <c r="S234" i="26"/>
  <c r="T234" i="26"/>
  <c r="S235" i="26"/>
  <c r="T235" i="26"/>
  <c r="S237" i="26"/>
  <c r="T237" i="26"/>
  <c r="S238" i="26"/>
  <c r="T238" i="26"/>
  <c r="S239" i="26"/>
  <c r="T239" i="26"/>
  <c r="S241" i="26"/>
  <c r="T241" i="26"/>
  <c r="S242" i="26"/>
  <c r="T242" i="26"/>
  <c r="S243" i="26"/>
  <c r="T243" i="26"/>
  <c r="S244" i="26"/>
  <c r="T244" i="26"/>
  <c r="S246" i="26"/>
  <c r="T246" i="26"/>
  <c r="S248" i="26"/>
  <c r="T248" i="26"/>
  <c r="S250" i="26"/>
  <c r="T250" i="26"/>
  <c r="S252" i="26"/>
  <c r="T252" i="26"/>
  <c r="S254" i="26"/>
  <c r="T254" i="26"/>
  <c r="S256" i="26"/>
  <c r="T256" i="26"/>
  <c r="S258" i="26"/>
  <c r="T258" i="26"/>
  <c r="S259" i="26"/>
  <c r="T259" i="26"/>
  <c r="S260" i="26"/>
  <c r="T260" i="26"/>
  <c r="S262" i="26"/>
  <c r="T262" i="26"/>
  <c r="S263" i="26"/>
  <c r="T263" i="26"/>
  <c r="S264" i="26"/>
  <c r="T264" i="26"/>
  <c r="S265" i="26"/>
  <c r="T265" i="26"/>
  <c r="S267" i="26"/>
  <c r="T267" i="26"/>
  <c r="S268" i="26"/>
  <c r="T268" i="26"/>
  <c r="S269" i="26"/>
  <c r="T269" i="26"/>
  <c r="S271" i="26"/>
  <c r="T271" i="26"/>
  <c r="S272" i="26"/>
  <c r="T272" i="26"/>
  <c r="S273" i="26"/>
  <c r="T273" i="26"/>
  <c r="S274" i="26"/>
  <c r="T274" i="26"/>
  <c r="S276" i="26"/>
  <c r="T276" i="26"/>
  <c r="S278" i="26"/>
  <c r="T278" i="26"/>
  <c r="S280" i="26"/>
  <c r="T280" i="26"/>
  <c r="S281" i="26"/>
  <c r="T281" i="26"/>
  <c r="S283" i="26"/>
  <c r="T283" i="26"/>
  <c r="S284" i="26"/>
  <c r="T284" i="26"/>
  <c r="S285" i="26"/>
  <c r="T285" i="26"/>
  <c r="S286" i="26"/>
  <c r="T286" i="26"/>
  <c r="S288" i="26"/>
  <c r="T288" i="26"/>
  <c r="S289" i="26"/>
  <c r="T289" i="26"/>
  <c r="S291" i="26"/>
  <c r="T291" i="26"/>
  <c r="S292" i="26"/>
  <c r="T292" i="26"/>
  <c r="S293" i="26"/>
  <c r="T293" i="26"/>
  <c r="S294" i="26"/>
  <c r="T294" i="26"/>
  <c r="S296" i="26"/>
  <c r="T296" i="26"/>
  <c r="S297" i="26"/>
  <c r="T297" i="26"/>
  <c r="S298" i="26"/>
  <c r="T298" i="26"/>
  <c r="S299" i="26"/>
  <c r="T299" i="26"/>
  <c r="S301" i="26"/>
  <c r="T301" i="26"/>
  <c r="S302" i="26"/>
  <c r="T302" i="26"/>
  <c r="S303" i="26"/>
  <c r="T303" i="26"/>
  <c r="S304" i="26"/>
  <c r="T304" i="26"/>
  <c r="S306" i="26"/>
  <c r="T306" i="26"/>
  <c r="S308" i="26"/>
  <c r="T308" i="26"/>
  <c r="S309" i="26"/>
  <c r="T309" i="26"/>
  <c r="S310" i="26"/>
  <c r="T310" i="26"/>
  <c r="S312" i="26"/>
  <c r="T312" i="26"/>
  <c r="S314" i="26"/>
  <c r="T314" i="26"/>
  <c r="S316" i="26"/>
  <c r="T316" i="26"/>
  <c r="S317" i="26"/>
  <c r="T317" i="26"/>
  <c r="S319" i="26"/>
  <c r="T319" i="26"/>
  <c r="S320" i="26"/>
  <c r="T320" i="26"/>
  <c r="S321" i="26"/>
  <c r="T321" i="26"/>
  <c r="S322" i="26"/>
  <c r="T322" i="26"/>
  <c r="S324" i="26"/>
  <c r="T324" i="26"/>
  <c r="S325" i="26"/>
  <c r="T325" i="26"/>
  <c r="S327" i="26"/>
  <c r="T327" i="26"/>
  <c r="S328" i="26"/>
  <c r="T328" i="26"/>
  <c r="S329" i="26"/>
  <c r="T329" i="26"/>
  <c r="S330" i="26"/>
  <c r="T330" i="26"/>
  <c r="S332" i="26"/>
  <c r="T332" i="26"/>
  <c r="S334" i="26"/>
  <c r="T334" i="26"/>
  <c r="S336" i="26"/>
  <c r="T336" i="26"/>
  <c r="S337" i="26"/>
  <c r="T337" i="26"/>
  <c r="S338" i="26"/>
  <c r="T338" i="26"/>
  <c r="S340" i="26"/>
  <c r="T340" i="26"/>
  <c r="S342" i="26"/>
  <c r="T342" i="26"/>
  <c r="S343" i="26"/>
  <c r="T343" i="26"/>
  <c r="S344" i="26"/>
  <c r="T344" i="26"/>
  <c r="S346" i="26"/>
  <c r="T346" i="26"/>
  <c r="S348" i="26"/>
  <c r="T348" i="26"/>
  <c r="S349" i="26"/>
  <c r="T349" i="26"/>
  <c r="S350" i="26"/>
  <c r="T350" i="26"/>
  <c r="S352" i="26"/>
  <c r="T352" i="26"/>
  <c r="S353" i="26"/>
  <c r="T353" i="26"/>
  <c r="S355" i="26"/>
  <c r="T355" i="26"/>
  <c r="S356" i="26"/>
  <c r="T356" i="26"/>
  <c r="S358" i="26"/>
  <c r="T358" i="26"/>
  <c r="S359" i="26"/>
  <c r="T359" i="26"/>
  <c r="S361" i="26"/>
  <c r="T361" i="26"/>
  <c r="S362" i="26"/>
  <c r="T362" i="26"/>
  <c r="S364" i="26"/>
  <c r="T364" i="26"/>
  <c r="S365" i="26"/>
  <c r="T365" i="26"/>
  <c r="S367" i="26"/>
  <c r="T367" i="26"/>
  <c r="S369" i="26"/>
  <c r="T369" i="26"/>
  <c r="S370" i="26"/>
  <c r="T370" i="26"/>
  <c r="S372" i="26"/>
  <c r="T372" i="26"/>
  <c r="S373" i="26"/>
  <c r="T373" i="26"/>
  <c r="S374" i="26"/>
  <c r="T374" i="26"/>
  <c r="S375" i="26"/>
  <c r="T375" i="26"/>
  <c r="S377" i="26"/>
  <c r="T377" i="26"/>
  <c r="S378" i="26"/>
  <c r="T378" i="26"/>
  <c r="S379" i="26"/>
  <c r="T379" i="26"/>
  <c r="S381" i="26"/>
  <c r="T381" i="26"/>
  <c r="S382" i="26"/>
  <c r="T382" i="26"/>
  <c r="S383" i="26"/>
  <c r="T383" i="26"/>
  <c r="S384" i="26"/>
  <c r="T384" i="26"/>
  <c r="S386" i="26"/>
  <c r="T386" i="26"/>
  <c r="S388" i="26"/>
  <c r="T388" i="26"/>
  <c r="S390" i="26"/>
  <c r="T390" i="26"/>
  <c r="S391" i="26"/>
  <c r="T391" i="26"/>
  <c r="S393" i="26"/>
  <c r="T393" i="26"/>
  <c r="S395" i="26"/>
  <c r="T395" i="26"/>
  <c r="S397" i="26"/>
  <c r="T397" i="26"/>
  <c r="S398" i="26"/>
  <c r="T398" i="26"/>
  <c r="S399" i="26"/>
  <c r="T399" i="26"/>
  <c r="S400" i="26"/>
  <c r="T400" i="26"/>
  <c r="S402" i="26"/>
  <c r="T402" i="26"/>
  <c r="S403" i="26"/>
  <c r="T403" i="26"/>
  <c r="S405" i="26"/>
  <c r="T405" i="26"/>
  <c r="S406" i="26"/>
  <c r="T406" i="26"/>
  <c r="S407" i="26"/>
  <c r="T407" i="26"/>
  <c r="S409" i="26"/>
  <c r="T409" i="26"/>
  <c r="S410" i="26"/>
  <c r="T410" i="26"/>
  <c r="S412" i="26"/>
  <c r="T412" i="26"/>
  <c r="S414" i="26"/>
  <c r="T414" i="26"/>
  <c r="S415" i="26"/>
  <c r="T415" i="26"/>
  <c r="S416" i="26"/>
  <c r="T416" i="26"/>
  <c r="S418" i="26"/>
  <c r="T418" i="26"/>
  <c r="S419" i="26"/>
  <c r="T419" i="26"/>
  <c r="S420" i="26"/>
  <c r="T420" i="26"/>
  <c r="S422" i="26"/>
  <c r="T422" i="26"/>
  <c r="S423" i="26"/>
  <c r="T423" i="26"/>
  <c r="S425" i="26"/>
  <c r="T425" i="26"/>
  <c r="S427" i="26"/>
  <c r="T427" i="26"/>
  <c r="S428" i="26"/>
  <c r="T428" i="26"/>
  <c r="S430" i="26"/>
  <c r="T430" i="26"/>
  <c r="S432" i="26"/>
  <c r="T432" i="26"/>
  <c r="S433" i="26"/>
  <c r="T433" i="26"/>
  <c r="S434" i="26"/>
  <c r="T434" i="26"/>
  <c r="S435" i="26"/>
  <c r="T435" i="26"/>
  <c r="S436" i="26"/>
  <c r="T436" i="26"/>
  <c r="S438" i="26"/>
  <c r="T438" i="26"/>
  <c r="S439" i="26"/>
  <c r="T439" i="26"/>
  <c r="S440" i="26"/>
  <c r="T440" i="26"/>
  <c r="S442" i="26"/>
  <c r="T442" i="26"/>
  <c r="S444" i="26"/>
  <c r="T444" i="26"/>
  <c r="S445" i="26"/>
  <c r="T445" i="26"/>
  <c r="S447" i="26"/>
  <c r="T447" i="26"/>
  <c r="S448" i="26"/>
  <c r="T448" i="26"/>
  <c r="S450" i="26"/>
  <c r="T450" i="26"/>
  <c r="S452" i="26"/>
  <c r="T452" i="26"/>
  <c r="S454" i="26"/>
  <c r="T454" i="26"/>
  <c r="S455" i="26"/>
  <c r="T455" i="26"/>
  <c r="S457" i="26"/>
  <c r="T457" i="26"/>
  <c r="S458" i="26"/>
  <c r="T458" i="26"/>
  <c r="S459" i="26"/>
  <c r="T459" i="26"/>
  <c r="S460" i="26"/>
  <c r="T460" i="26"/>
  <c r="S462" i="26"/>
  <c r="T462" i="26"/>
  <c r="S463" i="26"/>
  <c r="T463" i="26"/>
  <c r="S464" i="26"/>
  <c r="T464" i="26"/>
  <c r="S466" i="26"/>
  <c r="T466" i="26"/>
  <c r="S467" i="26"/>
  <c r="T467" i="26"/>
  <c r="S469" i="26"/>
  <c r="T469" i="26"/>
  <c r="S471" i="26"/>
  <c r="T471" i="26"/>
  <c r="S472" i="26"/>
  <c r="T472" i="26"/>
  <c r="S474" i="26"/>
  <c r="T474" i="26"/>
  <c r="S475" i="26"/>
  <c r="T475" i="26"/>
  <c r="S476" i="26"/>
  <c r="T476" i="26"/>
  <c r="S477" i="26"/>
  <c r="T477" i="26"/>
  <c r="S479" i="26"/>
  <c r="T479" i="26"/>
  <c r="S480" i="26"/>
  <c r="T480" i="26"/>
  <c r="S481" i="26"/>
  <c r="T481" i="26"/>
  <c r="S483" i="26"/>
  <c r="T483" i="26"/>
  <c r="S485" i="26"/>
  <c r="T485" i="26"/>
  <c r="S486" i="26"/>
  <c r="T486" i="26"/>
  <c r="S488" i="26"/>
  <c r="T488" i="26"/>
  <c r="S489" i="26"/>
  <c r="T489" i="26"/>
  <c r="S491" i="26"/>
  <c r="T491" i="26"/>
  <c r="S493" i="26"/>
  <c r="T493" i="26"/>
  <c r="S494" i="26"/>
  <c r="T494" i="26"/>
  <c r="S495" i="26"/>
  <c r="T495" i="26"/>
  <c r="S497" i="26"/>
  <c r="T497" i="26"/>
  <c r="S499" i="26"/>
  <c r="T499" i="26"/>
  <c r="S501" i="26"/>
  <c r="T501" i="26"/>
  <c r="S502" i="26"/>
  <c r="T502" i="26"/>
  <c r="S503" i="26"/>
  <c r="T503" i="26"/>
  <c r="S504" i="26"/>
  <c r="T504" i="26"/>
  <c r="S506" i="26"/>
  <c r="T506" i="26"/>
  <c r="S507" i="26"/>
  <c r="T507" i="26"/>
  <c r="S508" i="26"/>
  <c r="T508" i="26"/>
  <c r="S510" i="26"/>
  <c r="T510" i="26"/>
  <c r="S512" i="26"/>
  <c r="T512" i="26"/>
  <c r="S514" i="26"/>
  <c r="T514" i="26"/>
  <c r="S516" i="26"/>
  <c r="T516" i="26"/>
  <c r="S517" i="26"/>
  <c r="T517" i="26"/>
  <c r="S518" i="26"/>
  <c r="T518" i="26"/>
  <c r="S519" i="26"/>
  <c r="T519" i="26"/>
  <c r="S521" i="26"/>
  <c r="T521" i="26"/>
  <c r="S523" i="26"/>
  <c r="T523" i="26"/>
  <c r="S524" i="26"/>
  <c r="T524" i="26"/>
  <c r="S525" i="26"/>
  <c r="T525" i="26"/>
  <c r="S527" i="26"/>
  <c r="T527" i="26"/>
  <c r="S528" i="26"/>
  <c r="T528" i="26"/>
  <c r="S529" i="26"/>
  <c r="T529" i="26"/>
  <c r="S531" i="26"/>
  <c r="T531" i="26"/>
  <c r="S533" i="26"/>
  <c r="T533" i="26"/>
  <c r="S535" i="26"/>
  <c r="T535" i="26"/>
  <c r="S537" i="26"/>
  <c r="T537" i="26"/>
  <c r="S539" i="26"/>
  <c r="T539" i="26"/>
  <c r="S540" i="26"/>
  <c r="T540" i="26"/>
  <c r="S542" i="26"/>
  <c r="T542" i="26"/>
  <c r="S543" i="26"/>
  <c r="T543" i="26"/>
  <c r="S545" i="26"/>
  <c r="T545" i="26"/>
  <c r="S546" i="26"/>
  <c r="T546" i="26"/>
  <c r="S547" i="26"/>
  <c r="T547" i="26"/>
  <c r="S548" i="26"/>
  <c r="T548" i="26"/>
  <c r="S550" i="26"/>
  <c r="T550" i="26"/>
  <c r="S552" i="26"/>
  <c r="T552" i="26"/>
  <c r="S553" i="26"/>
  <c r="T553" i="26"/>
  <c r="S554" i="26"/>
  <c r="T554" i="26"/>
  <c r="S555" i="26"/>
  <c r="T555" i="26"/>
  <c r="S557" i="26"/>
  <c r="T557" i="26"/>
  <c r="S558" i="26"/>
  <c r="T558" i="26"/>
  <c r="S559" i="26"/>
  <c r="T559" i="26"/>
  <c r="S560" i="26"/>
  <c r="T560" i="26"/>
  <c r="S6" i="26"/>
  <c r="S8" i="26"/>
  <c r="S9" i="26"/>
  <c r="S11" i="26"/>
  <c r="S12" i="26"/>
  <c r="S13" i="26"/>
  <c r="S15" i="26"/>
  <c r="S17" i="26"/>
  <c r="S18" i="26"/>
  <c r="S20" i="26"/>
  <c r="S21" i="26"/>
  <c r="S22" i="26"/>
  <c r="S24" i="26"/>
  <c r="S25" i="26"/>
  <c r="S27" i="26"/>
  <c r="S28" i="26"/>
  <c r="S30" i="26"/>
  <c r="S32" i="26"/>
  <c r="S33" i="26"/>
  <c r="S34" i="26"/>
  <c r="S36" i="26"/>
  <c r="S37" i="26"/>
  <c r="S38" i="26"/>
  <c r="S40" i="26"/>
  <c r="S42" i="26"/>
  <c r="S44" i="26"/>
  <c r="S45" i="26"/>
  <c r="S46" i="26"/>
  <c r="S48" i="26"/>
  <c r="S49" i="26"/>
  <c r="S50" i="26"/>
  <c r="S51" i="26"/>
  <c r="S53" i="26"/>
  <c r="T6" i="26"/>
  <c r="T8" i="26"/>
  <c r="T9" i="26"/>
  <c r="T11" i="26"/>
  <c r="T12" i="26"/>
  <c r="T13" i="26"/>
  <c r="T15" i="26"/>
  <c r="T17" i="26"/>
  <c r="T18" i="26"/>
  <c r="T20" i="26"/>
  <c r="T21" i="26"/>
  <c r="T22" i="26"/>
  <c r="T24" i="26"/>
  <c r="T25" i="26"/>
  <c r="T27" i="26"/>
  <c r="T28" i="26"/>
  <c r="T30" i="26"/>
  <c r="T32" i="26"/>
  <c r="T33" i="26"/>
  <c r="T34" i="26"/>
  <c r="T36" i="26"/>
  <c r="T37" i="26"/>
  <c r="T38" i="26"/>
  <c r="T40" i="26"/>
  <c r="T42" i="26"/>
  <c r="T44" i="26"/>
  <c r="T45" i="26"/>
  <c r="T46" i="26"/>
  <c r="T48" i="26"/>
  <c r="T49" i="26"/>
  <c r="T50" i="26"/>
  <c r="T51" i="26"/>
  <c r="T53" i="26"/>
  <c r="R5" i="26"/>
  <c r="Q5" i="26"/>
  <c r="P5" i="26"/>
  <c r="O5" i="26"/>
  <c r="N5" i="26"/>
  <c r="M5" i="26"/>
  <c r="L5" i="26"/>
  <c r="K5" i="26"/>
  <c r="J5" i="26"/>
  <c r="I5" i="26"/>
  <c r="H5" i="26"/>
  <c r="F5" i="26"/>
  <c r="E5" i="26"/>
  <c r="D5" i="26"/>
  <c r="C5" i="26"/>
  <c r="B5" i="26"/>
  <c r="R7" i="26"/>
  <c r="Q7" i="26"/>
  <c r="P7" i="26"/>
  <c r="O7" i="26"/>
  <c r="N7" i="26"/>
  <c r="M7" i="26"/>
  <c r="L7" i="26"/>
  <c r="K7" i="26"/>
  <c r="J7" i="26"/>
  <c r="I7" i="26"/>
  <c r="H7" i="26"/>
  <c r="F7" i="26"/>
  <c r="E7" i="26"/>
  <c r="D7" i="26"/>
  <c r="C7" i="26"/>
  <c r="B7" i="26"/>
  <c r="R10" i="26"/>
  <c r="Q10" i="26"/>
  <c r="P10" i="26"/>
  <c r="O10" i="26"/>
  <c r="N10" i="26"/>
  <c r="M10" i="26"/>
  <c r="L10" i="26"/>
  <c r="K10" i="26"/>
  <c r="J10" i="26"/>
  <c r="I10" i="26"/>
  <c r="H10" i="26"/>
  <c r="F10" i="26"/>
  <c r="E10" i="26"/>
  <c r="D10" i="26"/>
  <c r="C10" i="26"/>
  <c r="B10" i="26"/>
  <c r="R14" i="26"/>
  <c r="Q14" i="26"/>
  <c r="P14" i="26"/>
  <c r="O14" i="26"/>
  <c r="N14" i="26"/>
  <c r="M14" i="26"/>
  <c r="L14" i="26"/>
  <c r="K14" i="26"/>
  <c r="J14" i="26"/>
  <c r="I14" i="26"/>
  <c r="H14" i="26"/>
  <c r="F14" i="26"/>
  <c r="E14" i="26"/>
  <c r="D14" i="26"/>
  <c r="C14" i="26"/>
  <c r="B14" i="26"/>
  <c r="R16" i="26"/>
  <c r="Q16" i="26"/>
  <c r="P16" i="26"/>
  <c r="O16" i="26"/>
  <c r="N16" i="26"/>
  <c r="M16" i="26"/>
  <c r="L16" i="26"/>
  <c r="K16" i="26"/>
  <c r="J16" i="26"/>
  <c r="I16" i="26"/>
  <c r="H16" i="26"/>
  <c r="F16" i="26"/>
  <c r="E16" i="26"/>
  <c r="D16" i="26"/>
  <c r="C16" i="26"/>
  <c r="B16" i="26"/>
  <c r="R19" i="26"/>
  <c r="Q19" i="26"/>
  <c r="P19" i="26"/>
  <c r="O19" i="26"/>
  <c r="N19" i="26"/>
  <c r="M19" i="26"/>
  <c r="L19" i="26"/>
  <c r="K19" i="26"/>
  <c r="J19" i="26"/>
  <c r="I19" i="26"/>
  <c r="H19" i="26"/>
  <c r="F19" i="26"/>
  <c r="E19" i="26"/>
  <c r="D19" i="26"/>
  <c r="C19" i="26"/>
  <c r="B19" i="26"/>
  <c r="R23" i="26"/>
  <c r="Q23" i="26"/>
  <c r="P23" i="26"/>
  <c r="O23" i="26"/>
  <c r="N23" i="26"/>
  <c r="M23" i="26"/>
  <c r="L23" i="26"/>
  <c r="K23" i="26"/>
  <c r="J23" i="26"/>
  <c r="I23" i="26"/>
  <c r="H23" i="26"/>
  <c r="F23" i="26"/>
  <c r="E23" i="26"/>
  <c r="D23" i="26"/>
  <c r="C23" i="26"/>
  <c r="B23" i="26"/>
  <c r="R26" i="26"/>
  <c r="Q26" i="26"/>
  <c r="P26" i="26"/>
  <c r="O26" i="26"/>
  <c r="N26" i="26"/>
  <c r="M26" i="26"/>
  <c r="L26" i="26"/>
  <c r="K26" i="26"/>
  <c r="J26" i="26"/>
  <c r="I26" i="26"/>
  <c r="H26" i="26"/>
  <c r="F26" i="26"/>
  <c r="E26" i="26"/>
  <c r="D26" i="26"/>
  <c r="C26" i="26"/>
  <c r="B26" i="26"/>
  <c r="R29" i="26"/>
  <c r="Q29" i="26"/>
  <c r="P29" i="26"/>
  <c r="O29" i="26"/>
  <c r="N29" i="26"/>
  <c r="M29" i="26"/>
  <c r="L29" i="26"/>
  <c r="K29" i="26"/>
  <c r="J29" i="26"/>
  <c r="I29" i="26"/>
  <c r="H29" i="26"/>
  <c r="F29" i="26"/>
  <c r="E29" i="26"/>
  <c r="D29" i="26"/>
  <c r="C29" i="26"/>
  <c r="B29" i="26"/>
  <c r="R31" i="26"/>
  <c r="Q31" i="26"/>
  <c r="P31" i="26"/>
  <c r="O31" i="26"/>
  <c r="N31" i="26"/>
  <c r="M31" i="26"/>
  <c r="L31" i="26"/>
  <c r="K31" i="26"/>
  <c r="J31" i="26"/>
  <c r="I31" i="26"/>
  <c r="H31" i="26"/>
  <c r="F31" i="26"/>
  <c r="E31" i="26"/>
  <c r="D31" i="26"/>
  <c r="C31" i="26"/>
  <c r="B31" i="26"/>
  <c r="R35" i="26"/>
  <c r="Q35" i="26"/>
  <c r="P35" i="26"/>
  <c r="O35" i="26"/>
  <c r="N35" i="26"/>
  <c r="M35" i="26"/>
  <c r="L35" i="26"/>
  <c r="K35" i="26"/>
  <c r="J35" i="26"/>
  <c r="I35" i="26"/>
  <c r="H35" i="26"/>
  <c r="F35" i="26"/>
  <c r="E35" i="26"/>
  <c r="D35" i="26"/>
  <c r="C35" i="26"/>
  <c r="B35" i="26"/>
  <c r="R39" i="26"/>
  <c r="Q39" i="26"/>
  <c r="P39" i="26"/>
  <c r="O39" i="26"/>
  <c r="N39" i="26"/>
  <c r="M39" i="26"/>
  <c r="L39" i="26"/>
  <c r="K39" i="26"/>
  <c r="J39" i="26"/>
  <c r="I39" i="26"/>
  <c r="H39" i="26"/>
  <c r="F39" i="26"/>
  <c r="E39" i="26"/>
  <c r="D39" i="26"/>
  <c r="C39" i="26"/>
  <c r="B39" i="26"/>
  <c r="R41" i="26"/>
  <c r="Q41" i="26"/>
  <c r="P41" i="26"/>
  <c r="O41" i="26"/>
  <c r="N41" i="26"/>
  <c r="M41" i="26"/>
  <c r="L41" i="26"/>
  <c r="K41" i="26"/>
  <c r="J41" i="26"/>
  <c r="I41" i="26"/>
  <c r="H41" i="26"/>
  <c r="F41" i="26"/>
  <c r="E41" i="26"/>
  <c r="D41" i="26"/>
  <c r="C41" i="26"/>
  <c r="B41" i="26"/>
  <c r="R43" i="26"/>
  <c r="Q43" i="26"/>
  <c r="P43" i="26"/>
  <c r="O43" i="26"/>
  <c r="N43" i="26"/>
  <c r="M43" i="26"/>
  <c r="L43" i="26"/>
  <c r="K43" i="26"/>
  <c r="J43" i="26"/>
  <c r="I43" i="26"/>
  <c r="H43" i="26"/>
  <c r="F43" i="26"/>
  <c r="E43" i="26"/>
  <c r="D43" i="26"/>
  <c r="C43" i="26"/>
  <c r="B43" i="26"/>
  <c r="R47" i="26"/>
  <c r="Q47" i="26"/>
  <c r="P47" i="26"/>
  <c r="O47" i="26"/>
  <c r="N47" i="26"/>
  <c r="M47" i="26"/>
  <c r="L47" i="26"/>
  <c r="K47" i="26"/>
  <c r="J47" i="26"/>
  <c r="I47" i="26"/>
  <c r="H47" i="26"/>
  <c r="F47" i="26"/>
  <c r="E47" i="26"/>
  <c r="D47" i="26"/>
  <c r="C47" i="26"/>
  <c r="B47" i="26"/>
  <c r="R52" i="26"/>
  <c r="Q52" i="26"/>
  <c r="P52" i="26"/>
  <c r="O52" i="26"/>
  <c r="N52" i="26"/>
  <c r="M52" i="26"/>
  <c r="L52" i="26"/>
  <c r="K52" i="26"/>
  <c r="J52" i="26"/>
  <c r="I52" i="26"/>
  <c r="H52" i="26"/>
  <c r="F52" i="26"/>
  <c r="E52" i="26"/>
  <c r="D52" i="26"/>
  <c r="C52" i="26"/>
  <c r="B52" i="26"/>
  <c r="R54" i="26"/>
  <c r="Q54" i="26"/>
  <c r="P54" i="26"/>
  <c r="O54" i="26"/>
  <c r="N54" i="26"/>
  <c r="M54" i="26"/>
  <c r="L54" i="26"/>
  <c r="K54" i="26"/>
  <c r="J54" i="26"/>
  <c r="I54" i="26"/>
  <c r="H54" i="26"/>
  <c r="F54" i="26"/>
  <c r="E54" i="26"/>
  <c r="D54" i="26"/>
  <c r="C54" i="26"/>
  <c r="B54" i="26"/>
  <c r="R58" i="26"/>
  <c r="Q58" i="26"/>
  <c r="P58" i="26"/>
  <c r="O58" i="26"/>
  <c r="N58" i="26"/>
  <c r="M58" i="26"/>
  <c r="L58" i="26"/>
  <c r="K58" i="26"/>
  <c r="J58" i="26"/>
  <c r="I58" i="26"/>
  <c r="H58" i="26"/>
  <c r="F58" i="26"/>
  <c r="E58" i="26"/>
  <c r="D58" i="26"/>
  <c r="C58" i="26"/>
  <c r="B58" i="26"/>
  <c r="R63" i="26"/>
  <c r="Q63" i="26"/>
  <c r="P63" i="26"/>
  <c r="O63" i="26"/>
  <c r="N63" i="26"/>
  <c r="M63" i="26"/>
  <c r="L63" i="26"/>
  <c r="K63" i="26"/>
  <c r="J63" i="26"/>
  <c r="I63" i="26"/>
  <c r="H63" i="26"/>
  <c r="F63" i="26"/>
  <c r="E63" i="26"/>
  <c r="D63" i="26"/>
  <c r="C63" i="26"/>
  <c r="B63" i="26"/>
  <c r="R69" i="26"/>
  <c r="Q69" i="26"/>
  <c r="P69" i="26"/>
  <c r="O69" i="26"/>
  <c r="N69" i="26"/>
  <c r="M69" i="26"/>
  <c r="L69" i="26"/>
  <c r="K69" i="26"/>
  <c r="J69" i="26"/>
  <c r="I69" i="26"/>
  <c r="H69" i="26"/>
  <c r="F69" i="26"/>
  <c r="E69" i="26"/>
  <c r="D69" i="26"/>
  <c r="C69" i="26"/>
  <c r="B69" i="26"/>
  <c r="R74" i="26"/>
  <c r="Q74" i="26"/>
  <c r="P74" i="26"/>
  <c r="O74" i="26"/>
  <c r="N74" i="26"/>
  <c r="M74" i="26"/>
  <c r="L74" i="26"/>
  <c r="K74" i="26"/>
  <c r="J74" i="26"/>
  <c r="I74" i="26"/>
  <c r="H74" i="26"/>
  <c r="F74" i="26"/>
  <c r="E74" i="26"/>
  <c r="D74" i="26"/>
  <c r="C74" i="26"/>
  <c r="B74" i="26"/>
  <c r="R76" i="26"/>
  <c r="Q76" i="26"/>
  <c r="P76" i="26"/>
  <c r="O76" i="26"/>
  <c r="N76" i="26"/>
  <c r="M76" i="26"/>
  <c r="L76" i="26"/>
  <c r="K76" i="26"/>
  <c r="J76" i="26"/>
  <c r="I76" i="26"/>
  <c r="H76" i="26"/>
  <c r="F76" i="26"/>
  <c r="E76" i="26"/>
  <c r="D76" i="26"/>
  <c r="C76" i="26"/>
  <c r="B76" i="26"/>
  <c r="R81" i="26"/>
  <c r="Q81" i="26"/>
  <c r="P81" i="26"/>
  <c r="O81" i="26"/>
  <c r="N81" i="26"/>
  <c r="M81" i="26"/>
  <c r="L81" i="26"/>
  <c r="K81" i="26"/>
  <c r="J81" i="26"/>
  <c r="I81" i="26"/>
  <c r="H81" i="26"/>
  <c r="F81" i="26"/>
  <c r="E81" i="26"/>
  <c r="D81" i="26"/>
  <c r="C81" i="26"/>
  <c r="B81" i="26"/>
  <c r="R86" i="26"/>
  <c r="Q86" i="26"/>
  <c r="P86" i="26"/>
  <c r="O86" i="26"/>
  <c r="N86" i="26"/>
  <c r="M86" i="26"/>
  <c r="L86" i="26"/>
  <c r="K86" i="26"/>
  <c r="J86" i="26"/>
  <c r="I86" i="26"/>
  <c r="H86" i="26"/>
  <c r="F86" i="26"/>
  <c r="E86" i="26"/>
  <c r="D86" i="26"/>
  <c r="C86" i="26"/>
  <c r="B86" i="26"/>
  <c r="R91" i="26"/>
  <c r="Q91" i="26"/>
  <c r="P91" i="26"/>
  <c r="O91" i="26"/>
  <c r="N91" i="26"/>
  <c r="M91" i="26"/>
  <c r="L91" i="26"/>
  <c r="K91" i="26"/>
  <c r="J91" i="26"/>
  <c r="I91" i="26"/>
  <c r="H91" i="26"/>
  <c r="F91" i="26"/>
  <c r="E91" i="26"/>
  <c r="D91" i="26"/>
  <c r="C91" i="26"/>
  <c r="B91" i="26"/>
  <c r="R96" i="26"/>
  <c r="Q96" i="26"/>
  <c r="P96" i="26"/>
  <c r="O96" i="26"/>
  <c r="N96" i="26"/>
  <c r="M96" i="26"/>
  <c r="L96" i="26"/>
  <c r="K96" i="26"/>
  <c r="J96" i="26"/>
  <c r="I96" i="26"/>
  <c r="H96" i="26"/>
  <c r="F96" i="26"/>
  <c r="E96" i="26"/>
  <c r="D96" i="26"/>
  <c r="C96" i="26"/>
  <c r="B96" i="26"/>
  <c r="R99" i="26"/>
  <c r="Q99" i="26"/>
  <c r="P99" i="26"/>
  <c r="O99" i="26"/>
  <c r="N99" i="26"/>
  <c r="M99" i="26"/>
  <c r="L99" i="26"/>
  <c r="K99" i="26"/>
  <c r="J99" i="26"/>
  <c r="I99" i="26"/>
  <c r="H99" i="26"/>
  <c r="F99" i="26"/>
  <c r="E99" i="26"/>
  <c r="D99" i="26"/>
  <c r="C99" i="26"/>
  <c r="B99" i="26"/>
  <c r="R102" i="26"/>
  <c r="Q102" i="26"/>
  <c r="P102" i="26"/>
  <c r="O102" i="26"/>
  <c r="N102" i="26"/>
  <c r="M102" i="26"/>
  <c r="L102" i="26"/>
  <c r="K102" i="26"/>
  <c r="J102" i="26"/>
  <c r="I102" i="26"/>
  <c r="H102" i="26"/>
  <c r="F102" i="26"/>
  <c r="E102" i="26"/>
  <c r="D102" i="26"/>
  <c r="C102" i="26"/>
  <c r="B102" i="26"/>
  <c r="R105" i="26"/>
  <c r="Q105" i="26"/>
  <c r="P105" i="26"/>
  <c r="O105" i="26"/>
  <c r="N105" i="26"/>
  <c r="M105" i="26"/>
  <c r="L105" i="26"/>
  <c r="K105" i="26"/>
  <c r="J105" i="26"/>
  <c r="I105" i="26"/>
  <c r="H105" i="26"/>
  <c r="F105" i="26"/>
  <c r="E105" i="26"/>
  <c r="D105" i="26"/>
  <c r="C105" i="26"/>
  <c r="B105" i="26"/>
  <c r="R110" i="26"/>
  <c r="Q110" i="26"/>
  <c r="P110" i="26"/>
  <c r="O110" i="26"/>
  <c r="N110" i="26"/>
  <c r="M110" i="26"/>
  <c r="L110" i="26"/>
  <c r="K110" i="26"/>
  <c r="J110" i="26"/>
  <c r="I110" i="26"/>
  <c r="H110" i="26"/>
  <c r="F110" i="26"/>
  <c r="E110" i="26"/>
  <c r="D110" i="26"/>
  <c r="C110" i="26"/>
  <c r="B110" i="26"/>
  <c r="R112" i="26"/>
  <c r="Q112" i="26"/>
  <c r="P112" i="26"/>
  <c r="O112" i="26"/>
  <c r="N112" i="26"/>
  <c r="M112" i="26"/>
  <c r="L112" i="26"/>
  <c r="K112" i="26"/>
  <c r="J112" i="26"/>
  <c r="I112" i="26"/>
  <c r="H112" i="26"/>
  <c r="F112" i="26"/>
  <c r="E112" i="26"/>
  <c r="D112" i="26"/>
  <c r="C112" i="26"/>
  <c r="B112" i="26"/>
  <c r="R114" i="26"/>
  <c r="Q114" i="26"/>
  <c r="P114" i="26"/>
  <c r="O114" i="26"/>
  <c r="N114" i="26"/>
  <c r="M114" i="26"/>
  <c r="L114" i="26"/>
  <c r="K114" i="26"/>
  <c r="J114" i="26"/>
  <c r="I114" i="26"/>
  <c r="H114" i="26"/>
  <c r="F114" i="26"/>
  <c r="E114" i="26"/>
  <c r="D114" i="26"/>
  <c r="C114" i="26"/>
  <c r="B114" i="26"/>
  <c r="R118" i="26"/>
  <c r="Q118" i="26"/>
  <c r="P118" i="26"/>
  <c r="O118" i="26"/>
  <c r="N118" i="26"/>
  <c r="M118" i="26"/>
  <c r="L118" i="26"/>
  <c r="K118" i="26"/>
  <c r="J118" i="26"/>
  <c r="I118" i="26"/>
  <c r="H118" i="26"/>
  <c r="F118" i="26"/>
  <c r="E118" i="26"/>
  <c r="D118" i="26"/>
  <c r="C118" i="26"/>
  <c r="B118" i="26"/>
  <c r="R121" i="26"/>
  <c r="Q121" i="26"/>
  <c r="P121" i="26"/>
  <c r="O121" i="26"/>
  <c r="N121" i="26"/>
  <c r="M121" i="26"/>
  <c r="L121" i="26"/>
  <c r="K121" i="26"/>
  <c r="J121" i="26"/>
  <c r="I121" i="26"/>
  <c r="H121" i="26"/>
  <c r="F121" i="26"/>
  <c r="E121" i="26"/>
  <c r="D121" i="26"/>
  <c r="C121" i="26"/>
  <c r="B121" i="26"/>
  <c r="R126" i="26"/>
  <c r="Q126" i="26"/>
  <c r="P126" i="26"/>
  <c r="O126" i="26"/>
  <c r="N126" i="26"/>
  <c r="M126" i="26"/>
  <c r="L126" i="26"/>
  <c r="K126" i="26"/>
  <c r="J126" i="26"/>
  <c r="I126" i="26"/>
  <c r="H126" i="26"/>
  <c r="F126" i="26"/>
  <c r="E126" i="26"/>
  <c r="D126" i="26"/>
  <c r="C126" i="26"/>
  <c r="B126" i="26"/>
  <c r="R129" i="26"/>
  <c r="Q129" i="26"/>
  <c r="P129" i="26"/>
  <c r="O129" i="26"/>
  <c r="N129" i="26"/>
  <c r="M129" i="26"/>
  <c r="L129" i="26"/>
  <c r="K129" i="26"/>
  <c r="J129" i="26"/>
  <c r="I129" i="26"/>
  <c r="H129" i="26"/>
  <c r="F129" i="26"/>
  <c r="E129" i="26"/>
  <c r="D129" i="26"/>
  <c r="C129" i="26"/>
  <c r="B129" i="26"/>
  <c r="R131" i="26"/>
  <c r="Q131" i="26"/>
  <c r="P131" i="26"/>
  <c r="O131" i="26"/>
  <c r="N131" i="26"/>
  <c r="M131" i="26"/>
  <c r="L131" i="26"/>
  <c r="K131" i="26"/>
  <c r="J131" i="26"/>
  <c r="I131" i="26"/>
  <c r="H131" i="26"/>
  <c r="F131" i="26"/>
  <c r="E131" i="26"/>
  <c r="D131" i="26"/>
  <c r="C131" i="26"/>
  <c r="B131" i="26"/>
  <c r="R134" i="26"/>
  <c r="Q134" i="26"/>
  <c r="P134" i="26"/>
  <c r="O134" i="26"/>
  <c r="N134" i="26"/>
  <c r="M134" i="26"/>
  <c r="L134" i="26"/>
  <c r="K134" i="26"/>
  <c r="J134" i="26"/>
  <c r="I134" i="26"/>
  <c r="H134" i="26"/>
  <c r="F134" i="26"/>
  <c r="E134" i="26"/>
  <c r="D134" i="26"/>
  <c r="C134" i="26"/>
  <c r="B134" i="26"/>
  <c r="R136" i="26"/>
  <c r="Q136" i="26"/>
  <c r="P136" i="26"/>
  <c r="O136" i="26"/>
  <c r="N136" i="26"/>
  <c r="M136" i="26"/>
  <c r="L136" i="26"/>
  <c r="K136" i="26"/>
  <c r="J136" i="26"/>
  <c r="I136" i="26"/>
  <c r="H136" i="26"/>
  <c r="F136" i="26"/>
  <c r="E136" i="26"/>
  <c r="D136" i="26"/>
  <c r="C136" i="26"/>
  <c r="B136" i="26"/>
  <c r="R138" i="26"/>
  <c r="Q138" i="26"/>
  <c r="P138" i="26"/>
  <c r="O138" i="26"/>
  <c r="N138" i="26"/>
  <c r="M138" i="26"/>
  <c r="L138" i="26"/>
  <c r="K138" i="26"/>
  <c r="J138" i="26"/>
  <c r="I138" i="26"/>
  <c r="H138" i="26"/>
  <c r="F138" i="26"/>
  <c r="E138" i="26"/>
  <c r="D138" i="26"/>
  <c r="C138" i="26"/>
  <c r="B138" i="26"/>
  <c r="R140" i="26"/>
  <c r="Q140" i="26"/>
  <c r="P140" i="26"/>
  <c r="O140" i="26"/>
  <c r="N140" i="26"/>
  <c r="M140" i="26"/>
  <c r="L140" i="26"/>
  <c r="K140" i="26"/>
  <c r="J140" i="26"/>
  <c r="I140" i="26"/>
  <c r="H140" i="26"/>
  <c r="F140" i="26"/>
  <c r="E140" i="26"/>
  <c r="D140" i="26"/>
  <c r="C140" i="26"/>
  <c r="B140" i="26"/>
  <c r="R145" i="26"/>
  <c r="Q145" i="26"/>
  <c r="P145" i="26"/>
  <c r="O145" i="26"/>
  <c r="N145" i="26"/>
  <c r="M145" i="26"/>
  <c r="L145" i="26"/>
  <c r="K145" i="26"/>
  <c r="J145" i="26"/>
  <c r="I145" i="26"/>
  <c r="H145" i="26"/>
  <c r="F145" i="26"/>
  <c r="E145" i="26"/>
  <c r="D145" i="26"/>
  <c r="C145" i="26"/>
  <c r="B145" i="26"/>
  <c r="R147" i="26"/>
  <c r="Q147" i="26"/>
  <c r="P147" i="26"/>
  <c r="O147" i="26"/>
  <c r="N147" i="26"/>
  <c r="M147" i="26"/>
  <c r="L147" i="26"/>
  <c r="K147" i="26"/>
  <c r="J147" i="26"/>
  <c r="I147" i="26"/>
  <c r="H147" i="26"/>
  <c r="F147" i="26"/>
  <c r="E147" i="26"/>
  <c r="D147" i="26"/>
  <c r="C147" i="26"/>
  <c r="B147" i="26"/>
  <c r="R149" i="26"/>
  <c r="Q149" i="26"/>
  <c r="P149" i="26"/>
  <c r="O149" i="26"/>
  <c r="N149" i="26"/>
  <c r="M149" i="26"/>
  <c r="L149" i="26"/>
  <c r="K149" i="26"/>
  <c r="J149" i="26"/>
  <c r="I149" i="26"/>
  <c r="H149" i="26"/>
  <c r="F149" i="26"/>
  <c r="E149" i="26"/>
  <c r="D149" i="26"/>
  <c r="C149" i="26"/>
  <c r="B149" i="26"/>
  <c r="R154" i="26"/>
  <c r="Q154" i="26"/>
  <c r="P154" i="26"/>
  <c r="O154" i="26"/>
  <c r="N154" i="26"/>
  <c r="M154" i="26"/>
  <c r="L154" i="26"/>
  <c r="K154" i="26"/>
  <c r="J154" i="26"/>
  <c r="I154" i="26"/>
  <c r="H154" i="26"/>
  <c r="F154" i="26"/>
  <c r="E154" i="26"/>
  <c r="D154" i="26"/>
  <c r="C154" i="26"/>
  <c r="B154" i="26"/>
  <c r="R156" i="26"/>
  <c r="Q156" i="26"/>
  <c r="P156" i="26"/>
  <c r="O156" i="26"/>
  <c r="N156" i="26"/>
  <c r="M156" i="26"/>
  <c r="L156" i="26"/>
  <c r="K156" i="26"/>
  <c r="J156" i="26"/>
  <c r="I156" i="26"/>
  <c r="H156" i="26"/>
  <c r="F156" i="26"/>
  <c r="E156" i="26"/>
  <c r="D156" i="26"/>
  <c r="C156" i="26"/>
  <c r="B156" i="26"/>
  <c r="R159" i="26"/>
  <c r="Q159" i="26"/>
  <c r="P159" i="26"/>
  <c r="O159" i="26"/>
  <c r="N159" i="26"/>
  <c r="M159" i="26"/>
  <c r="L159" i="26"/>
  <c r="K159" i="26"/>
  <c r="J159" i="26"/>
  <c r="I159" i="26"/>
  <c r="H159" i="26"/>
  <c r="F159" i="26"/>
  <c r="E159" i="26"/>
  <c r="D159" i="26"/>
  <c r="C159" i="26"/>
  <c r="B159" i="26"/>
  <c r="R161" i="26"/>
  <c r="Q161" i="26"/>
  <c r="P161" i="26"/>
  <c r="O161" i="26"/>
  <c r="N161" i="26"/>
  <c r="M161" i="26"/>
  <c r="L161" i="26"/>
  <c r="K161" i="26"/>
  <c r="J161" i="26"/>
  <c r="I161" i="26"/>
  <c r="H161" i="26"/>
  <c r="F161" i="26"/>
  <c r="E161" i="26"/>
  <c r="D161" i="26"/>
  <c r="C161" i="26"/>
  <c r="B161" i="26"/>
  <c r="R166" i="26"/>
  <c r="Q166" i="26"/>
  <c r="P166" i="26"/>
  <c r="O166" i="26"/>
  <c r="N166" i="26"/>
  <c r="M166" i="26"/>
  <c r="L166" i="26"/>
  <c r="K166" i="26"/>
  <c r="J166" i="26"/>
  <c r="I166" i="26"/>
  <c r="H166" i="26"/>
  <c r="F166" i="26"/>
  <c r="E166" i="26"/>
  <c r="D166" i="26"/>
  <c r="C166" i="26"/>
  <c r="B166" i="26"/>
  <c r="R168" i="26"/>
  <c r="Q168" i="26"/>
  <c r="P168" i="26"/>
  <c r="O168" i="26"/>
  <c r="N168" i="26"/>
  <c r="M168" i="26"/>
  <c r="L168" i="26"/>
  <c r="K168" i="26"/>
  <c r="J168" i="26"/>
  <c r="I168" i="26"/>
  <c r="H168" i="26"/>
  <c r="F168" i="26"/>
  <c r="E168" i="26"/>
  <c r="D168" i="26"/>
  <c r="C168" i="26"/>
  <c r="B168" i="26"/>
  <c r="R172" i="26"/>
  <c r="Q172" i="26"/>
  <c r="P172" i="26"/>
  <c r="O172" i="26"/>
  <c r="N172" i="26"/>
  <c r="M172" i="26"/>
  <c r="L172" i="26"/>
  <c r="K172" i="26"/>
  <c r="J172" i="26"/>
  <c r="I172" i="26"/>
  <c r="H172" i="26"/>
  <c r="F172" i="26"/>
  <c r="E172" i="26"/>
  <c r="D172" i="26"/>
  <c r="C172" i="26"/>
  <c r="B172" i="26"/>
  <c r="R177" i="26"/>
  <c r="Q177" i="26"/>
  <c r="P177" i="26"/>
  <c r="O177" i="26"/>
  <c r="N177" i="26"/>
  <c r="M177" i="26"/>
  <c r="L177" i="26"/>
  <c r="K177" i="26"/>
  <c r="J177" i="26"/>
  <c r="I177" i="26"/>
  <c r="H177" i="26"/>
  <c r="F177" i="26"/>
  <c r="E177" i="26"/>
  <c r="D177" i="26"/>
  <c r="C177" i="26"/>
  <c r="B177" i="26"/>
  <c r="R179" i="26"/>
  <c r="Q179" i="26"/>
  <c r="P179" i="26"/>
  <c r="O179" i="26"/>
  <c r="N179" i="26"/>
  <c r="M179" i="26"/>
  <c r="L179" i="26"/>
  <c r="K179" i="26"/>
  <c r="J179" i="26"/>
  <c r="I179" i="26"/>
  <c r="H179" i="26"/>
  <c r="F179" i="26"/>
  <c r="E179" i="26"/>
  <c r="D179" i="26"/>
  <c r="C179" i="26"/>
  <c r="B179" i="26"/>
  <c r="R181" i="26"/>
  <c r="Q181" i="26"/>
  <c r="P181" i="26"/>
  <c r="O181" i="26"/>
  <c r="N181" i="26"/>
  <c r="M181" i="26"/>
  <c r="L181" i="26"/>
  <c r="K181" i="26"/>
  <c r="J181" i="26"/>
  <c r="I181" i="26"/>
  <c r="H181" i="26"/>
  <c r="F181" i="26"/>
  <c r="E181" i="26"/>
  <c r="D181" i="26"/>
  <c r="C181" i="26"/>
  <c r="B181" i="26"/>
  <c r="R185" i="26"/>
  <c r="Q185" i="26"/>
  <c r="P185" i="26"/>
  <c r="O185" i="26"/>
  <c r="N185" i="26"/>
  <c r="M185" i="26"/>
  <c r="L185" i="26"/>
  <c r="K185" i="26"/>
  <c r="J185" i="26"/>
  <c r="I185" i="26"/>
  <c r="H185" i="26"/>
  <c r="F185" i="26"/>
  <c r="E185" i="26"/>
  <c r="D185" i="26"/>
  <c r="C185" i="26"/>
  <c r="B185" i="26"/>
  <c r="R187" i="26"/>
  <c r="Q187" i="26"/>
  <c r="P187" i="26"/>
  <c r="O187" i="26"/>
  <c r="N187" i="26"/>
  <c r="M187" i="26"/>
  <c r="L187" i="26"/>
  <c r="K187" i="26"/>
  <c r="J187" i="26"/>
  <c r="I187" i="26"/>
  <c r="H187" i="26"/>
  <c r="F187" i="26"/>
  <c r="E187" i="26"/>
  <c r="D187" i="26"/>
  <c r="C187" i="26"/>
  <c r="B187" i="26"/>
  <c r="R189" i="26"/>
  <c r="Q189" i="26"/>
  <c r="P189" i="26"/>
  <c r="O189" i="26"/>
  <c r="N189" i="26"/>
  <c r="M189" i="26"/>
  <c r="L189" i="26"/>
  <c r="K189" i="26"/>
  <c r="J189" i="26"/>
  <c r="I189" i="26"/>
  <c r="H189" i="26"/>
  <c r="F189" i="26"/>
  <c r="E189" i="26"/>
  <c r="D189" i="26"/>
  <c r="C189" i="26"/>
  <c r="B189" i="26"/>
  <c r="R194" i="26"/>
  <c r="Q194" i="26"/>
  <c r="P194" i="26"/>
  <c r="O194" i="26"/>
  <c r="N194" i="26"/>
  <c r="M194" i="26"/>
  <c r="L194" i="26"/>
  <c r="K194" i="26"/>
  <c r="J194" i="26"/>
  <c r="I194" i="26"/>
  <c r="H194" i="26"/>
  <c r="F194" i="26"/>
  <c r="E194" i="26"/>
  <c r="D194" i="26"/>
  <c r="C194" i="26"/>
  <c r="B194" i="26"/>
  <c r="R198" i="26"/>
  <c r="Q198" i="26"/>
  <c r="P198" i="26"/>
  <c r="O198" i="26"/>
  <c r="N198" i="26"/>
  <c r="M198" i="26"/>
  <c r="L198" i="26"/>
  <c r="K198" i="26"/>
  <c r="J198" i="26"/>
  <c r="I198" i="26"/>
  <c r="H198" i="26"/>
  <c r="F198" i="26"/>
  <c r="E198" i="26"/>
  <c r="D198" i="26"/>
  <c r="C198" i="26"/>
  <c r="B198" i="26"/>
  <c r="R200" i="26"/>
  <c r="Q200" i="26"/>
  <c r="P200" i="26"/>
  <c r="O200" i="26"/>
  <c r="N200" i="26"/>
  <c r="M200" i="26"/>
  <c r="L200" i="26"/>
  <c r="K200" i="26"/>
  <c r="J200" i="26"/>
  <c r="I200" i="26"/>
  <c r="H200" i="26"/>
  <c r="F200" i="26"/>
  <c r="E200" i="26"/>
  <c r="D200" i="26"/>
  <c r="C200" i="26"/>
  <c r="B200" i="26"/>
  <c r="R204" i="26"/>
  <c r="Q204" i="26"/>
  <c r="P204" i="26"/>
  <c r="O204" i="26"/>
  <c r="N204" i="26"/>
  <c r="M204" i="26"/>
  <c r="L204" i="26"/>
  <c r="K204" i="26"/>
  <c r="J204" i="26"/>
  <c r="I204" i="26"/>
  <c r="H204" i="26"/>
  <c r="F204" i="26"/>
  <c r="E204" i="26"/>
  <c r="D204" i="26"/>
  <c r="C204" i="26"/>
  <c r="B204" i="26"/>
  <c r="R209" i="26"/>
  <c r="Q209" i="26"/>
  <c r="P209" i="26"/>
  <c r="O209" i="26"/>
  <c r="N209" i="26"/>
  <c r="M209" i="26"/>
  <c r="L209" i="26"/>
  <c r="K209" i="26"/>
  <c r="J209" i="26"/>
  <c r="I209" i="26"/>
  <c r="H209" i="26"/>
  <c r="F209" i="26"/>
  <c r="E209" i="26"/>
  <c r="D209" i="26"/>
  <c r="C209" i="26"/>
  <c r="B209" i="26"/>
  <c r="R212" i="26"/>
  <c r="Q212" i="26"/>
  <c r="P212" i="26"/>
  <c r="O212" i="26"/>
  <c r="N212" i="26"/>
  <c r="M212" i="26"/>
  <c r="L212" i="26"/>
  <c r="K212" i="26"/>
  <c r="J212" i="26"/>
  <c r="I212" i="26"/>
  <c r="H212" i="26"/>
  <c r="F212" i="26"/>
  <c r="E212" i="26"/>
  <c r="D212" i="26"/>
  <c r="C212" i="26"/>
  <c r="B212" i="26"/>
  <c r="R216" i="26"/>
  <c r="Q216" i="26"/>
  <c r="P216" i="26"/>
  <c r="O216" i="26"/>
  <c r="N216" i="26"/>
  <c r="M216" i="26"/>
  <c r="L216" i="26"/>
  <c r="K216" i="26"/>
  <c r="J216" i="26"/>
  <c r="I216" i="26"/>
  <c r="H216" i="26"/>
  <c r="F216" i="26"/>
  <c r="E216" i="26"/>
  <c r="D216" i="26"/>
  <c r="C216" i="26"/>
  <c r="B216" i="26"/>
  <c r="R218" i="26"/>
  <c r="Q218" i="26"/>
  <c r="P218" i="26"/>
  <c r="O218" i="26"/>
  <c r="N218" i="26"/>
  <c r="M218" i="26"/>
  <c r="L218" i="26"/>
  <c r="K218" i="26"/>
  <c r="J218" i="26"/>
  <c r="I218" i="26"/>
  <c r="H218" i="26"/>
  <c r="F218" i="26"/>
  <c r="E218" i="26"/>
  <c r="D218" i="26"/>
  <c r="C218" i="26"/>
  <c r="B218" i="26"/>
  <c r="R221" i="26"/>
  <c r="Q221" i="26"/>
  <c r="P221" i="26"/>
  <c r="O221" i="26"/>
  <c r="N221" i="26"/>
  <c r="M221" i="26"/>
  <c r="L221" i="26"/>
  <c r="K221" i="26"/>
  <c r="J221" i="26"/>
  <c r="I221" i="26"/>
  <c r="H221" i="26"/>
  <c r="F221" i="26"/>
  <c r="E221" i="26"/>
  <c r="D221" i="26"/>
  <c r="C221" i="26"/>
  <c r="B221" i="26"/>
  <c r="R224" i="26"/>
  <c r="Q224" i="26"/>
  <c r="P224" i="26"/>
  <c r="O224" i="26"/>
  <c r="N224" i="26"/>
  <c r="M224" i="26"/>
  <c r="L224" i="26"/>
  <c r="K224" i="26"/>
  <c r="J224" i="26"/>
  <c r="I224" i="26"/>
  <c r="H224" i="26"/>
  <c r="F224" i="26"/>
  <c r="E224" i="26"/>
  <c r="D224" i="26"/>
  <c r="C224" i="26"/>
  <c r="B224" i="26"/>
  <c r="R226" i="26"/>
  <c r="Q226" i="26"/>
  <c r="P226" i="26"/>
  <c r="O226" i="26"/>
  <c r="N226" i="26"/>
  <c r="M226" i="26"/>
  <c r="L226" i="26"/>
  <c r="K226" i="26"/>
  <c r="J226" i="26"/>
  <c r="I226" i="26"/>
  <c r="H226" i="26"/>
  <c r="F226" i="26"/>
  <c r="E226" i="26"/>
  <c r="D226" i="26"/>
  <c r="C226" i="26"/>
  <c r="B226" i="26"/>
  <c r="R229" i="26"/>
  <c r="Q229" i="26"/>
  <c r="P229" i="26"/>
  <c r="O229" i="26"/>
  <c r="N229" i="26"/>
  <c r="M229" i="26"/>
  <c r="L229" i="26"/>
  <c r="K229" i="26"/>
  <c r="J229" i="26"/>
  <c r="I229" i="26"/>
  <c r="H229" i="26"/>
  <c r="F229" i="26"/>
  <c r="E229" i="26"/>
  <c r="D229" i="26"/>
  <c r="C229" i="26"/>
  <c r="B229" i="26"/>
  <c r="R233" i="26"/>
  <c r="Q233" i="26"/>
  <c r="P233" i="26"/>
  <c r="O233" i="26"/>
  <c r="N233" i="26"/>
  <c r="M233" i="26"/>
  <c r="L233" i="26"/>
  <c r="K233" i="26"/>
  <c r="J233" i="26"/>
  <c r="I233" i="26"/>
  <c r="H233" i="26"/>
  <c r="F233" i="26"/>
  <c r="E233" i="26"/>
  <c r="D233" i="26"/>
  <c r="C233" i="26"/>
  <c r="B233" i="26"/>
  <c r="R236" i="26"/>
  <c r="Q236" i="26"/>
  <c r="P236" i="26"/>
  <c r="O236" i="26"/>
  <c r="N236" i="26"/>
  <c r="M236" i="26"/>
  <c r="L236" i="26"/>
  <c r="K236" i="26"/>
  <c r="J236" i="26"/>
  <c r="I236" i="26"/>
  <c r="H236" i="26"/>
  <c r="F236" i="26"/>
  <c r="E236" i="26"/>
  <c r="D236" i="26"/>
  <c r="C236" i="26"/>
  <c r="B236" i="26"/>
  <c r="R240" i="26"/>
  <c r="Q240" i="26"/>
  <c r="P240" i="26"/>
  <c r="O240" i="26"/>
  <c r="N240" i="26"/>
  <c r="M240" i="26"/>
  <c r="L240" i="26"/>
  <c r="K240" i="26"/>
  <c r="J240" i="26"/>
  <c r="I240" i="26"/>
  <c r="H240" i="26"/>
  <c r="F240" i="26"/>
  <c r="E240" i="26"/>
  <c r="D240" i="26"/>
  <c r="C240" i="26"/>
  <c r="B240" i="26"/>
  <c r="R245" i="26"/>
  <c r="Q245" i="26"/>
  <c r="P245" i="26"/>
  <c r="O245" i="26"/>
  <c r="N245" i="26"/>
  <c r="M245" i="26"/>
  <c r="L245" i="26"/>
  <c r="K245" i="26"/>
  <c r="J245" i="26"/>
  <c r="I245" i="26"/>
  <c r="H245" i="26"/>
  <c r="F245" i="26"/>
  <c r="E245" i="26"/>
  <c r="D245" i="26"/>
  <c r="C245" i="26"/>
  <c r="B245" i="26"/>
  <c r="R247" i="26"/>
  <c r="Q247" i="26"/>
  <c r="P247" i="26"/>
  <c r="O247" i="26"/>
  <c r="N247" i="26"/>
  <c r="M247" i="26"/>
  <c r="L247" i="26"/>
  <c r="K247" i="26"/>
  <c r="J247" i="26"/>
  <c r="I247" i="26"/>
  <c r="H247" i="26"/>
  <c r="F247" i="26"/>
  <c r="E247" i="26"/>
  <c r="D247" i="26"/>
  <c r="C247" i="26"/>
  <c r="B247" i="26"/>
  <c r="R249" i="26"/>
  <c r="Q249" i="26"/>
  <c r="P249" i="26"/>
  <c r="O249" i="26"/>
  <c r="N249" i="26"/>
  <c r="M249" i="26"/>
  <c r="L249" i="26"/>
  <c r="K249" i="26"/>
  <c r="J249" i="26"/>
  <c r="I249" i="26"/>
  <c r="H249" i="26"/>
  <c r="F249" i="26"/>
  <c r="E249" i="26"/>
  <c r="D249" i="26"/>
  <c r="C249" i="26"/>
  <c r="B249" i="26"/>
  <c r="R251" i="26"/>
  <c r="Q251" i="26"/>
  <c r="P251" i="26"/>
  <c r="O251" i="26"/>
  <c r="N251" i="26"/>
  <c r="M251" i="26"/>
  <c r="L251" i="26"/>
  <c r="K251" i="26"/>
  <c r="J251" i="26"/>
  <c r="I251" i="26"/>
  <c r="H251" i="26"/>
  <c r="F251" i="26"/>
  <c r="E251" i="26"/>
  <c r="D251" i="26"/>
  <c r="C251" i="26"/>
  <c r="B251" i="26"/>
  <c r="R253" i="26"/>
  <c r="Q253" i="26"/>
  <c r="P253" i="26"/>
  <c r="O253" i="26"/>
  <c r="N253" i="26"/>
  <c r="M253" i="26"/>
  <c r="L253" i="26"/>
  <c r="K253" i="26"/>
  <c r="J253" i="26"/>
  <c r="I253" i="26"/>
  <c r="H253" i="26"/>
  <c r="F253" i="26"/>
  <c r="E253" i="26"/>
  <c r="D253" i="26"/>
  <c r="C253" i="26"/>
  <c r="B253" i="26"/>
  <c r="R255" i="26"/>
  <c r="Q255" i="26"/>
  <c r="P255" i="26"/>
  <c r="O255" i="26"/>
  <c r="N255" i="26"/>
  <c r="M255" i="26"/>
  <c r="L255" i="26"/>
  <c r="K255" i="26"/>
  <c r="J255" i="26"/>
  <c r="I255" i="26"/>
  <c r="H255" i="26"/>
  <c r="F255" i="26"/>
  <c r="E255" i="26"/>
  <c r="D255" i="26"/>
  <c r="C255" i="26"/>
  <c r="B255" i="26"/>
  <c r="R257" i="26"/>
  <c r="Q257" i="26"/>
  <c r="P257" i="26"/>
  <c r="O257" i="26"/>
  <c r="N257" i="26"/>
  <c r="M257" i="26"/>
  <c r="L257" i="26"/>
  <c r="K257" i="26"/>
  <c r="J257" i="26"/>
  <c r="I257" i="26"/>
  <c r="H257" i="26"/>
  <c r="F257" i="26"/>
  <c r="E257" i="26"/>
  <c r="D257" i="26"/>
  <c r="C257" i="26"/>
  <c r="B257" i="26"/>
  <c r="R261" i="26"/>
  <c r="Q261" i="26"/>
  <c r="P261" i="26"/>
  <c r="O261" i="26"/>
  <c r="N261" i="26"/>
  <c r="M261" i="26"/>
  <c r="L261" i="26"/>
  <c r="K261" i="26"/>
  <c r="J261" i="26"/>
  <c r="I261" i="26"/>
  <c r="H261" i="26"/>
  <c r="F261" i="26"/>
  <c r="E261" i="26"/>
  <c r="D261" i="26"/>
  <c r="C261" i="26"/>
  <c r="B261" i="26"/>
  <c r="R266" i="26"/>
  <c r="Q266" i="26"/>
  <c r="P266" i="26"/>
  <c r="O266" i="26"/>
  <c r="N266" i="26"/>
  <c r="M266" i="26"/>
  <c r="L266" i="26"/>
  <c r="K266" i="26"/>
  <c r="J266" i="26"/>
  <c r="I266" i="26"/>
  <c r="H266" i="26"/>
  <c r="F266" i="26"/>
  <c r="E266" i="26"/>
  <c r="D266" i="26"/>
  <c r="C266" i="26"/>
  <c r="B266" i="26"/>
  <c r="R270" i="26"/>
  <c r="Q270" i="26"/>
  <c r="P270" i="26"/>
  <c r="O270" i="26"/>
  <c r="N270" i="26"/>
  <c r="M270" i="26"/>
  <c r="L270" i="26"/>
  <c r="K270" i="26"/>
  <c r="J270" i="26"/>
  <c r="I270" i="26"/>
  <c r="H270" i="26"/>
  <c r="F270" i="26"/>
  <c r="E270" i="26"/>
  <c r="D270" i="26"/>
  <c r="C270" i="26"/>
  <c r="B270" i="26"/>
  <c r="R275" i="26"/>
  <c r="Q275" i="26"/>
  <c r="P275" i="26"/>
  <c r="O275" i="26"/>
  <c r="N275" i="26"/>
  <c r="M275" i="26"/>
  <c r="L275" i="26"/>
  <c r="K275" i="26"/>
  <c r="J275" i="26"/>
  <c r="I275" i="26"/>
  <c r="H275" i="26"/>
  <c r="F275" i="26"/>
  <c r="E275" i="26"/>
  <c r="D275" i="26"/>
  <c r="C275" i="26"/>
  <c r="B275" i="26"/>
  <c r="R277" i="26"/>
  <c r="Q277" i="26"/>
  <c r="P277" i="26"/>
  <c r="O277" i="26"/>
  <c r="N277" i="26"/>
  <c r="M277" i="26"/>
  <c r="L277" i="26"/>
  <c r="K277" i="26"/>
  <c r="J277" i="26"/>
  <c r="I277" i="26"/>
  <c r="H277" i="26"/>
  <c r="F277" i="26"/>
  <c r="E277" i="26"/>
  <c r="D277" i="26"/>
  <c r="C277" i="26"/>
  <c r="B277" i="26"/>
  <c r="R279" i="26"/>
  <c r="Q279" i="26"/>
  <c r="P279" i="26"/>
  <c r="O279" i="26"/>
  <c r="N279" i="26"/>
  <c r="M279" i="26"/>
  <c r="L279" i="26"/>
  <c r="K279" i="26"/>
  <c r="J279" i="26"/>
  <c r="I279" i="26"/>
  <c r="H279" i="26"/>
  <c r="F279" i="26"/>
  <c r="E279" i="26"/>
  <c r="D279" i="26"/>
  <c r="C279" i="26"/>
  <c r="B279" i="26"/>
  <c r="R282" i="26"/>
  <c r="Q282" i="26"/>
  <c r="P282" i="26"/>
  <c r="O282" i="26"/>
  <c r="N282" i="26"/>
  <c r="M282" i="26"/>
  <c r="L282" i="26"/>
  <c r="K282" i="26"/>
  <c r="J282" i="26"/>
  <c r="I282" i="26"/>
  <c r="H282" i="26"/>
  <c r="F282" i="26"/>
  <c r="E282" i="26"/>
  <c r="D282" i="26"/>
  <c r="C282" i="26"/>
  <c r="B282" i="26"/>
  <c r="R287" i="26"/>
  <c r="Q287" i="26"/>
  <c r="P287" i="26"/>
  <c r="O287" i="26"/>
  <c r="N287" i="26"/>
  <c r="M287" i="26"/>
  <c r="L287" i="26"/>
  <c r="K287" i="26"/>
  <c r="J287" i="26"/>
  <c r="I287" i="26"/>
  <c r="H287" i="26"/>
  <c r="F287" i="26"/>
  <c r="E287" i="26"/>
  <c r="D287" i="26"/>
  <c r="C287" i="26"/>
  <c r="B287" i="26"/>
  <c r="R290" i="26"/>
  <c r="Q290" i="26"/>
  <c r="P290" i="26"/>
  <c r="O290" i="26"/>
  <c r="N290" i="26"/>
  <c r="M290" i="26"/>
  <c r="L290" i="26"/>
  <c r="K290" i="26"/>
  <c r="J290" i="26"/>
  <c r="I290" i="26"/>
  <c r="H290" i="26"/>
  <c r="F290" i="26"/>
  <c r="E290" i="26"/>
  <c r="D290" i="26"/>
  <c r="C290" i="26"/>
  <c r="B290" i="26"/>
  <c r="R295" i="26"/>
  <c r="Q295" i="26"/>
  <c r="P295" i="26"/>
  <c r="O295" i="26"/>
  <c r="N295" i="26"/>
  <c r="M295" i="26"/>
  <c r="L295" i="26"/>
  <c r="K295" i="26"/>
  <c r="J295" i="26"/>
  <c r="I295" i="26"/>
  <c r="H295" i="26"/>
  <c r="F295" i="26"/>
  <c r="E295" i="26"/>
  <c r="D295" i="26"/>
  <c r="C295" i="26"/>
  <c r="B295" i="26"/>
  <c r="R300" i="26"/>
  <c r="Q300" i="26"/>
  <c r="P300" i="26"/>
  <c r="O300" i="26"/>
  <c r="N300" i="26"/>
  <c r="M300" i="26"/>
  <c r="L300" i="26"/>
  <c r="K300" i="26"/>
  <c r="J300" i="26"/>
  <c r="I300" i="26"/>
  <c r="H300" i="26"/>
  <c r="F300" i="26"/>
  <c r="E300" i="26"/>
  <c r="D300" i="26"/>
  <c r="C300" i="26"/>
  <c r="B300" i="26"/>
  <c r="R305" i="26"/>
  <c r="Q305" i="26"/>
  <c r="P305" i="26"/>
  <c r="O305" i="26"/>
  <c r="N305" i="26"/>
  <c r="M305" i="26"/>
  <c r="L305" i="26"/>
  <c r="K305" i="26"/>
  <c r="J305" i="26"/>
  <c r="I305" i="26"/>
  <c r="H305" i="26"/>
  <c r="F305" i="26"/>
  <c r="E305" i="26"/>
  <c r="D305" i="26"/>
  <c r="C305" i="26"/>
  <c r="B305" i="26"/>
  <c r="R307" i="26"/>
  <c r="Q307" i="26"/>
  <c r="P307" i="26"/>
  <c r="O307" i="26"/>
  <c r="N307" i="26"/>
  <c r="M307" i="26"/>
  <c r="L307" i="26"/>
  <c r="K307" i="26"/>
  <c r="J307" i="26"/>
  <c r="I307" i="26"/>
  <c r="H307" i="26"/>
  <c r="F307" i="26"/>
  <c r="E307" i="26"/>
  <c r="D307" i="26"/>
  <c r="C307" i="26"/>
  <c r="B307" i="26"/>
  <c r="R311" i="26"/>
  <c r="Q311" i="26"/>
  <c r="P311" i="26"/>
  <c r="O311" i="26"/>
  <c r="N311" i="26"/>
  <c r="M311" i="26"/>
  <c r="L311" i="26"/>
  <c r="K311" i="26"/>
  <c r="J311" i="26"/>
  <c r="I311" i="26"/>
  <c r="H311" i="26"/>
  <c r="F311" i="26"/>
  <c r="E311" i="26"/>
  <c r="D311" i="26"/>
  <c r="C311" i="26"/>
  <c r="B311" i="26"/>
  <c r="R313" i="26"/>
  <c r="Q313" i="26"/>
  <c r="P313" i="26"/>
  <c r="O313" i="26"/>
  <c r="N313" i="26"/>
  <c r="M313" i="26"/>
  <c r="L313" i="26"/>
  <c r="K313" i="26"/>
  <c r="J313" i="26"/>
  <c r="I313" i="26"/>
  <c r="H313" i="26"/>
  <c r="F313" i="26"/>
  <c r="E313" i="26"/>
  <c r="D313" i="26"/>
  <c r="C313" i="26"/>
  <c r="B313" i="26"/>
  <c r="R315" i="26"/>
  <c r="Q315" i="26"/>
  <c r="P315" i="26"/>
  <c r="O315" i="26"/>
  <c r="N315" i="26"/>
  <c r="M315" i="26"/>
  <c r="L315" i="26"/>
  <c r="K315" i="26"/>
  <c r="J315" i="26"/>
  <c r="I315" i="26"/>
  <c r="H315" i="26"/>
  <c r="F315" i="26"/>
  <c r="E315" i="26"/>
  <c r="D315" i="26"/>
  <c r="C315" i="26"/>
  <c r="B315" i="26"/>
  <c r="R318" i="26"/>
  <c r="Q318" i="26"/>
  <c r="P318" i="26"/>
  <c r="O318" i="26"/>
  <c r="N318" i="26"/>
  <c r="M318" i="26"/>
  <c r="L318" i="26"/>
  <c r="K318" i="26"/>
  <c r="J318" i="26"/>
  <c r="I318" i="26"/>
  <c r="H318" i="26"/>
  <c r="F318" i="26"/>
  <c r="E318" i="26"/>
  <c r="D318" i="26"/>
  <c r="C318" i="26"/>
  <c r="B318" i="26"/>
  <c r="R323" i="26"/>
  <c r="Q323" i="26"/>
  <c r="P323" i="26"/>
  <c r="O323" i="26"/>
  <c r="N323" i="26"/>
  <c r="M323" i="26"/>
  <c r="L323" i="26"/>
  <c r="K323" i="26"/>
  <c r="J323" i="26"/>
  <c r="I323" i="26"/>
  <c r="H323" i="26"/>
  <c r="F323" i="26"/>
  <c r="E323" i="26"/>
  <c r="D323" i="26"/>
  <c r="C323" i="26"/>
  <c r="B323" i="26"/>
  <c r="R326" i="26"/>
  <c r="Q326" i="26"/>
  <c r="P326" i="26"/>
  <c r="O326" i="26"/>
  <c r="N326" i="26"/>
  <c r="M326" i="26"/>
  <c r="L326" i="26"/>
  <c r="K326" i="26"/>
  <c r="J326" i="26"/>
  <c r="I326" i="26"/>
  <c r="H326" i="26"/>
  <c r="F326" i="26"/>
  <c r="E326" i="26"/>
  <c r="D326" i="26"/>
  <c r="C326" i="26"/>
  <c r="B326" i="26"/>
  <c r="R331" i="26"/>
  <c r="Q331" i="26"/>
  <c r="P331" i="26"/>
  <c r="O331" i="26"/>
  <c r="N331" i="26"/>
  <c r="M331" i="26"/>
  <c r="L331" i="26"/>
  <c r="K331" i="26"/>
  <c r="J331" i="26"/>
  <c r="I331" i="26"/>
  <c r="H331" i="26"/>
  <c r="F331" i="26"/>
  <c r="E331" i="26"/>
  <c r="D331" i="26"/>
  <c r="C331" i="26"/>
  <c r="B331" i="26"/>
  <c r="R333" i="26"/>
  <c r="Q333" i="26"/>
  <c r="P333" i="26"/>
  <c r="O333" i="26"/>
  <c r="N333" i="26"/>
  <c r="M333" i="26"/>
  <c r="L333" i="26"/>
  <c r="K333" i="26"/>
  <c r="J333" i="26"/>
  <c r="I333" i="26"/>
  <c r="H333" i="26"/>
  <c r="F333" i="26"/>
  <c r="E333" i="26"/>
  <c r="D333" i="26"/>
  <c r="C333" i="26"/>
  <c r="B333" i="26"/>
  <c r="R335" i="26"/>
  <c r="Q335" i="26"/>
  <c r="P335" i="26"/>
  <c r="O335" i="26"/>
  <c r="N335" i="26"/>
  <c r="M335" i="26"/>
  <c r="L335" i="26"/>
  <c r="K335" i="26"/>
  <c r="J335" i="26"/>
  <c r="I335" i="26"/>
  <c r="H335" i="26"/>
  <c r="F335" i="26"/>
  <c r="E335" i="26"/>
  <c r="D335" i="26"/>
  <c r="C335" i="26"/>
  <c r="B335" i="26"/>
  <c r="R339" i="26"/>
  <c r="Q339" i="26"/>
  <c r="P339" i="26"/>
  <c r="O339" i="26"/>
  <c r="N339" i="26"/>
  <c r="M339" i="26"/>
  <c r="L339" i="26"/>
  <c r="K339" i="26"/>
  <c r="J339" i="26"/>
  <c r="I339" i="26"/>
  <c r="H339" i="26"/>
  <c r="F339" i="26"/>
  <c r="E339" i="26"/>
  <c r="D339" i="26"/>
  <c r="C339" i="26"/>
  <c r="B339" i="26"/>
  <c r="R341" i="26"/>
  <c r="Q341" i="26"/>
  <c r="P341" i="26"/>
  <c r="O341" i="26"/>
  <c r="N341" i="26"/>
  <c r="M341" i="26"/>
  <c r="L341" i="26"/>
  <c r="K341" i="26"/>
  <c r="J341" i="26"/>
  <c r="I341" i="26"/>
  <c r="H341" i="26"/>
  <c r="F341" i="26"/>
  <c r="E341" i="26"/>
  <c r="D341" i="26"/>
  <c r="C341" i="26"/>
  <c r="B341" i="26"/>
  <c r="R345" i="26"/>
  <c r="Q345" i="26"/>
  <c r="P345" i="26"/>
  <c r="O345" i="26"/>
  <c r="N345" i="26"/>
  <c r="M345" i="26"/>
  <c r="L345" i="26"/>
  <c r="K345" i="26"/>
  <c r="J345" i="26"/>
  <c r="I345" i="26"/>
  <c r="H345" i="26"/>
  <c r="F345" i="26"/>
  <c r="E345" i="26"/>
  <c r="D345" i="26"/>
  <c r="C345" i="26"/>
  <c r="B345" i="26"/>
  <c r="R347" i="26"/>
  <c r="Q347" i="26"/>
  <c r="P347" i="26"/>
  <c r="O347" i="26"/>
  <c r="N347" i="26"/>
  <c r="M347" i="26"/>
  <c r="L347" i="26"/>
  <c r="K347" i="26"/>
  <c r="J347" i="26"/>
  <c r="I347" i="26"/>
  <c r="H347" i="26"/>
  <c r="F347" i="26"/>
  <c r="E347" i="26"/>
  <c r="D347" i="26"/>
  <c r="C347" i="26"/>
  <c r="B347" i="26"/>
  <c r="R351" i="26"/>
  <c r="Q351" i="26"/>
  <c r="P351" i="26"/>
  <c r="O351" i="26"/>
  <c r="N351" i="26"/>
  <c r="M351" i="26"/>
  <c r="L351" i="26"/>
  <c r="K351" i="26"/>
  <c r="J351" i="26"/>
  <c r="I351" i="26"/>
  <c r="H351" i="26"/>
  <c r="F351" i="26"/>
  <c r="E351" i="26"/>
  <c r="D351" i="26"/>
  <c r="C351" i="26"/>
  <c r="B351" i="26"/>
  <c r="R354" i="26"/>
  <c r="Q354" i="26"/>
  <c r="P354" i="26"/>
  <c r="O354" i="26"/>
  <c r="N354" i="26"/>
  <c r="M354" i="26"/>
  <c r="L354" i="26"/>
  <c r="K354" i="26"/>
  <c r="J354" i="26"/>
  <c r="I354" i="26"/>
  <c r="H354" i="26"/>
  <c r="F354" i="26"/>
  <c r="E354" i="26"/>
  <c r="D354" i="26"/>
  <c r="C354" i="26"/>
  <c r="B354" i="26"/>
  <c r="R357" i="26"/>
  <c r="Q357" i="26"/>
  <c r="P357" i="26"/>
  <c r="O357" i="26"/>
  <c r="N357" i="26"/>
  <c r="M357" i="26"/>
  <c r="L357" i="26"/>
  <c r="K357" i="26"/>
  <c r="J357" i="26"/>
  <c r="I357" i="26"/>
  <c r="H357" i="26"/>
  <c r="F357" i="26"/>
  <c r="E357" i="26"/>
  <c r="D357" i="26"/>
  <c r="C357" i="26"/>
  <c r="B357" i="26"/>
  <c r="R360" i="26"/>
  <c r="Q360" i="26"/>
  <c r="P360" i="26"/>
  <c r="O360" i="26"/>
  <c r="N360" i="26"/>
  <c r="M360" i="26"/>
  <c r="L360" i="26"/>
  <c r="K360" i="26"/>
  <c r="J360" i="26"/>
  <c r="I360" i="26"/>
  <c r="H360" i="26"/>
  <c r="F360" i="26"/>
  <c r="E360" i="26"/>
  <c r="D360" i="26"/>
  <c r="C360" i="26"/>
  <c r="B360" i="26"/>
  <c r="R363" i="26"/>
  <c r="Q363" i="26"/>
  <c r="P363" i="26"/>
  <c r="O363" i="26"/>
  <c r="N363" i="26"/>
  <c r="M363" i="26"/>
  <c r="L363" i="26"/>
  <c r="K363" i="26"/>
  <c r="J363" i="26"/>
  <c r="I363" i="26"/>
  <c r="H363" i="26"/>
  <c r="F363" i="26"/>
  <c r="E363" i="26"/>
  <c r="D363" i="26"/>
  <c r="C363" i="26"/>
  <c r="B363" i="26"/>
  <c r="R366" i="26"/>
  <c r="Q366" i="26"/>
  <c r="P366" i="26"/>
  <c r="O366" i="26"/>
  <c r="N366" i="26"/>
  <c r="M366" i="26"/>
  <c r="L366" i="26"/>
  <c r="K366" i="26"/>
  <c r="J366" i="26"/>
  <c r="I366" i="26"/>
  <c r="H366" i="26"/>
  <c r="F366" i="26"/>
  <c r="E366" i="26"/>
  <c r="D366" i="26"/>
  <c r="C366" i="26"/>
  <c r="B366" i="26"/>
  <c r="R368" i="26"/>
  <c r="Q368" i="26"/>
  <c r="P368" i="26"/>
  <c r="O368" i="26"/>
  <c r="N368" i="26"/>
  <c r="M368" i="26"/>
  <c r="L368" i="26"/>
  <c r="K368" i="26"/>
  <c r="J368" i="26"/>
  <c r="I368" i="26"/>
  <c r="H368" i="26"/>
  <c r="F368" i="26"/>
  <c r="E368" i="26"/>
  <c r="D368" i="26"/>
  <c r="C368" i="26"/>
  <c r="B368" i="26"/>
  <c r="R371" i="26"/>
  <c r="Q371" i="26"/>
  <c r="P371" i="26"/>
  <c r="O371" i="26"/>
  <c r="N371" i="26"/>
  <c r="M371" i="26"/>
  <c r="L371" i="26"/>
  <c r="K371" i="26"/>
  <c r="J371" i="26"/>
  <c r="I371" i="26"/>
  <c r="H371" i="26"/>
  <c r="F371" i="26"/>
  <c r="E371" i="26"/>
  <c r="D371" i="26"/>
  <c r="C371" i="26"/>
  <c r="B371" i="26"/>
  <c r="R376" i="26"/>
  <c r="Q376" i="26"/>
  <c r="P376" i="26"/>
  <c r="O376" i="26"/>
  <c r="N376" i="26"/>
  <c r="M376" i="26"/>
  <c r="L376" i="26"/>
  <c r="K376" i="26"/>
  <c r="J376" i="26"/>
  <c r="I376" i="26"/>
  <c r="H376" i="26"/>
  <c r="F376" i="26"/>
  <c r="E376" i="26"/>
  <c r="D376" i="26"/>
  <c r="C376" i="26"/>
  <c r="B376" i="26"/>
  <c r="R380" i="26"/>
  <c r="Q380" i="26"/>
  <c r="P380" i="26"/>
  <c r="O380" i="26"/>
  <c r="N380" i="26"/>
  <c r="M380" i="26"/>
  <c r="L380" i="26"/>
  <c r="K380" i="26"/>
  <c r="J380" i="26"/>
  <c r="I380" i="26"/>
  <c r="H380" i="26"/>
  <c r="F380" i="26"/>
  <c r="E380" i="26"/>
  <c r="D380" i="26"/>
  <c r="C380" i="26"/>
  <c r="B380" i="26"/>
  <c r="R385" i="26"/>
  <c r="Q385" i="26"/>
  <c r="P385" i="26"/>
  <c r="O385" i="26"/>
  <c r="N385" i="26"/>
  <c r="M385" i="26"/>
  <c r="L385" i="26"/>
  <c r="K385" i="26"/>
  <c r="J385" i="26"/>
  <c r="I385" i="26"/>
  <c r="H385" i="26"/>
  <c r="F385" i="26"/>
  <c r="E385" i="26"/>
  <c r="D385" i="26"/>
  <c r="C385" i="26"/>
  <c r="B385" i="26"/>
  <c r="R387" i="26"/>
  <c r="Q387" i="26"/>
  <c r="P387" i="26"/>
  <c r="O387" i="26"/>
  <c r="N387" i="26"/>
  <c r="M387" i="26"/>
  <c r="L387" i="26"/>
  <c r="K387" i="26"/>
  <c r="J387" i="26"/>
  <c r="I387" i="26"/>
  <c r="H387" i="26"/>
  <c r="F387" i="26"/>
  <c r="E387" i="26"/>
  <c r="D387" i="26"/>
  <c r="C387" i="26"/>
  <c r="B387" i="26"/>
  <c r="R389" i="26"/>
  <c r="Q389" i="26"/>
  <c r="P389" i="26"/>
  <c r="O389" i="26"/>
  <c r="N389" i="26"/>
  <c r="M389" i="26"/>
  <c r="L389" i="26"/>
  <c r="K389" i="26"/>
  <c r="J389" i="26"/>
  <c r="I389" i="26"/>
  <c r="H389" i="26"/>
  <c r="F389" i="26"/>
  <c r="E389" i="26"/>
  <c r="D389" i="26"/>
  <c r="C389" i="26"/>
  <c r="B389" i="26"/>
  <c r="R392" i="26"/>
  <c r="Q392" i="26"/>
  <c r="P392" i="26"/>
  <c r="O392" i="26"/>
  <c r="N392" i="26"/>
  <c r="M392" i="26"/>
  <c r="L392" i="26"/>
  <c r="K392" i="26"/>
  <c r="J392" i="26"/>
  <c r="I392" i="26"/>
  <c r="H392" i="26"/>
  <c r="F392" i="26"/>
  <c r="E392" i="26"/>
  <c r="D392" i="26"/>
  <c r="C392" i="26"/>
  <c r="B392" i="26"/>
  <c r="R394" i="26"/>
  <c r="Q394" i="26"/>
  <c r="P394" i="26"/>
  <c r="O394" i="26"/>
  <c r="N394" i="26"/>
  <c r="M394" i="26"/>
  <c r="L394" i="26"/>
  <c r="K394" i="26"/>
  <c r="J394" i="26"/>
  <c r="I394" i="26"/>
  <c r="H394" i="26"/>
  <c r="F394" i="26"/>
  <c r="E394" i="26"/>
  <c r="D394" i="26"/>
  <c r="C394" i="26"/>
  <c r="B394" i="26"/>
  <c r="R396" i="26"/>
  <c r="Q396" i="26"/>
  <c r="P396" i="26"/>
  <c r="O396" i="26"/>
  <c r="N396" i="26"/>
  <c r="M396" i="26"/>
  <c r="L396" i="26"/>
  <c r="K396" i="26"/>
  <c r="J396" i="26"/>
  <c r="I396" i="26"/>
  <c r="H396" i="26"/>
  <c r="F396" i="26"/>
  <c r="E396" i="26"/>
  <c r="D396" i="26"/>
  <c r="C396" i="26"/>
  <c r="B396" i="26"/>
  <c r="R401" i="26"/>
  <c r="Q401" i="26"/>
  <c r="P401" i="26"/>
  <c r="O401" i="26"/>
  <c r="N401" i="26"/>
  <c r="M401" i="26"/>
  <c r="L401" i="26"/>
  <c r="K401" i="26"/>
  <c r="J401" i="26"/>
  <c r="I401" i="26"/>
  <c r="H401" i="26"/>
  <c r="F401" i="26"/>
  <c r="E401" i="26"/>
  <c r="D401" i="26"/>
  <c r="C401" i="26"/>
  <c r="B401" i="26"/>
  <c r="R404" i="26"/>
  <c r="Q404" i="26"/>
  <c r="P404" i="26"/>
  <c r="O404" i="26"/>
  <c r="N404" i="26"/>
  <c r="M404" i="26"/>
  <c r="L404" i="26"/>
  <c r="K404" i="26"/>
  <c r="J404" i="26"/>
  <c r="I404" i="26"/>
  <c r="H404" i="26"/>
  <c r="F404" i="26"/>
  <c r="E404" i="26"/>
  <c r="D404" i="26"/>
  <c r="C404" i="26"/>
  <c r="B404" i="26"/>
  <c r="R408" i="26"/>
  <c r="Q408" i="26"/>
  <c r="P408" i="26"/>
  <c r="O408" i="26"/>
  <c r="N408" i="26"/>
  <c r="M408" i="26"/>
  <c r="L408" i="26"/>
  <c r="K408" i="26"/>
  <c r="J408" i="26"/>
  <c r="I408" i="26"/>
  <c r="H408" i="26"/>
  <c r="F408" i="26"/>
  <c r="E408" i="26"/>
  <c r="D408" i="26"/>
  <c r="C408" i="26"/>
  <c r="B408" i="26"/>
  <c r="R411" i="26"/>
  <c r="Q411" i="26"/>
  <c r="P411" i="26"/>
  <c r="O411" i="26"/>
  <c r="N411" i="26"/>
  <c r="M411" i="26"/>
  <c r="L411" i="26"/>
  <c r="K411" i="26"/>
  <c r="J411" i="26"/>
  <c r="I411" i="26"/>
  <c r="H411" i="26"/>
  <c r="F411" i="26"/>
  <c r="E411" i="26"/>
  <c r="D411" i="26"/>
  <c r="C411" i="26"/>
  <c r="B411" i="26"/>
  <c r="R413" i="26"/>
  <c r="Q413" i="26"/>
  <c r="P413" i="26"/>
  <c r="O413" i="26"/>
  <c r="N413" i="26"/>
  <c r="M413" i="26"/>
  <c r="L413" i="26"/>
  <c r="K413" i="26"/>
  <c r="J413" i="26"/>
  <c r="I413" i="26"/>
  <c r="H413" i="26"/>
  <c r="F413" i="26"/>
  <c r="E413" i="26"/>
  <c r="D413" i="26"/>
  <c r="C413" i="26"/>
  <c r="B413" i="26"/>
  <c r="R417" i="26"/>
  <c r="Q417" i="26"/>
  <c r="P417" i="26"/>
  <c r="O417" i="26"/>
  <c r="N417" i="26"/>
  <c r="M417" i="26"/>
  <c r="L417" i="26"/>
  <c r="K417" i="26"/>
  <c r="J417" i="26"/>
  <c r="I417" i="26"/>
  <c r="H417" i="26"/>
  <c r="F417" i="26"/>
  <c r="E417" i="26"/>
  <c r="D417" i="26"/>
  <c r="C417" i="26"/>
  <c r="B417" i="26"/>
  <c r="R421" i="26"/>
  <c r="Q421" i="26"/>
  <c r="P421" i="26"/>
  <c r="O421" i="26"/>
  <c r="N421" i="26"/>
  <c r="M421" i="26"/>
  <c r="L421" i="26"/>
  <c r="K421" i="26"/>
  <c r="J421" i="26"/>
  <c r="I421" i="26"/>
  <c r="H421" i="26"/>
  <c r="F421" i="26"/>
  <c r="E421" i="26"/>
  <c r="D421" i="26"/>
  <c r="C421" i="26"/>
  <c r="B421" i="26"/>
  <c r="R424" i="26"/>
  <c r="Q424" i="26"/>
  <c r="P424" i="26"/>
  <c r="O424" i="26"/>
  <c r="N424" i="26"/>
  <c r="M424" i="26"/>
  <c r="L424" i="26"/>
  <c r="K424" i="26"/>
  <c r="J424" i="26"/>
  <c r="I424" i="26"/>
  <c r="H424" i="26"/>
  <c r="F424" i="26"/>
  <c r="E424" i="26"/>
  <c r="D424" i="26"/>
  <c r="C424" i="26"/>
  <c r="B424" i="26"/>
  <c r="R426" i="26"/>
  <c r="Q426" i="26"/>
  <c r="P426" i="26"/>
  <c r="O426" i="26"/>
  <c r="N426" i="26"/>
  <c r="M426" i="26"/>
  <c r="L426" i="26"/>
  <c r="K426" i="26"/>
  <c r="J426" i="26"/>
  <c r="I426" i="26"/>
  <c r="H426" i="26"/>
  <c r="F426" i="26"/>
  <c r="E426" i="26"/>
  <c r="D426" i="26"/>
  <c r="C426" i="26"/>
  <c r="B426" i="26"/>
  <c r="R429" i="26"/>
  <c r="Q429" i="26"/>
  <c r="P429" i="26"/>
  <c r="O429" i="26"/>
  <c r="N429" i="26"/>
  <c r="M429" i="26"/>
  <c r="L429" i="26"/>
  <c r="K429" i="26"/>
  <c r="J429" i="26"/>
  <c r="I429" i="26"/>
  <c r="H429" i="26"/>
  <c r="F429" i="26"/>
  <c r="E429" i="26"/>
  <c r="D429" i="26"/>
  <c r="C429" i="26"/>
  <c r="B429" i="26"/>
  <c r="R431" i="26"/>
  <c r="Q431" i="26"/>
  <c r="P431" i="26"/>
  <c r="O431" i="26"/>
  <c r="N431" i="26"/>
  <c r="M431" i="26"/>
  <c r="L431" i="26"/>
  <c r="K431" i="26"/>
  <c r="J431" i="26"/>
  <c r="I431" i="26"/>
  <c r="H431" i="26"/>
  <c r="F431" i="26"/>
  <c r="E431" i="26"/>
  <c r="D431" i="26"/>
  <c r="C431" i="26"/>
  <c r="B431" i="26"/>
  <c r="R437" i="26"/>
  <c r="Q437" i="26"/>
  <c r="P437" i="26"/>
  <c r="O437" i="26"/>
  <c r="N437" i="26"/>
  <c r="M437" i="26"/>
  <c r="L437" i="26"/>
  <c r="K437" i="26"/>
  <c r="J437" i="26"/>
  <c r="I437" i="26"/>
  <c r="H437" i="26"/>
  <c r="F437" i="26"/>
  <c r="E437" i="26"/>
  <c r="D437" i="26"/>
  <c r="C437" i="26"/>
  <c r="B437" i="26"/>
  <c r="R441" i="26"/>
  <c r="Q441" i="26"/>
  <c r="P441" i="26"/>
  <c r="O441" i="26"/>
  <c r="N441" i="26"/>
  <c r="M441" i="26"/>
  <c r="L441" i="26"/>
  <c r="K441" i="26"/>
  <c r="J441" i="26"/>
  <c r="I441" i="26"/>
  <c r="H441" i="26"/>
  <c r="F441" i="26"/>
  <c r="E441" i="26"/>
  <c r="D441" i="26"/>
  <c r="C441" i="26"/>
  <c r="B441" i="26"/>
  <c r="R443" i="26"/>
  <c r="Q443" i="26"/>
  <c r="P443" i="26"/>
  <c r="O443" i="26"/>
  <c r="N443" i="26"/>
  <c r="M443" i="26"/>
  <c r="L443" i="26"/>
  <c r="K443" i="26"/>
  <c r="J443" i="26"/>
  <c r="I443" i="26"/>
  <c r="H443" i="26"/>
  <c r="F443" i="26"/>
  <c r="E443" i="26"/>
  <c r="D443" i="26"/>
  <c r="C443" i="26"/>
  <c r="B443" i="26"/>
  <c r="R446" i="26"/>
  <c r="Q446" i="26"/>
  <c r="P446" i="26"/>
  <c r="O446" i="26"/>
  <c r="N446" i="26"/>
  <c r="M446" i="26"/>
  <c r="L446" i="26"/>
  <c r="K446" i="26"/>
  <c r="J446" i="26"/>
  <c r="I446" i="26"/>
  <c r="H446" i="26"/>
  <c r="F446" i="26"/>
  <c r="E446" i="26"/>
  <c r="D446" i="26"/>
  <c r="C446" i="26"/>
  <c r="B446" i="26"/>
  <c r="R449" i="26"/>
  <c r="Q449" i="26"/>
  <c r="P449" i="26"/>
  <c r="O449" i="26"/>
  <c r="N449" i="26"/>
  <c r="M449" i="26"/>
  <c r="L449" i="26"/>
  <c r="K449" i="26"/>
  <c r="J449" i="26"/>
  <c r="I449" i="26"/>
  <c r="H449" i="26"/>
  <c r="F449" i="26"/>
  <c r="E449" i="26"/>
  <c r="D449" i="26"/>
  <c r="C449" i="26"/>
  <c r="B449" i="26"/>
  <c r="R451" i="26"/>
  <c r="Q451" i="26"/>
  <c r="P451" i="26"/>
  <c r="O451" i="26"/>
  <c r="N451" i="26"/>
  <c r="M451" i="26"/>
  <c r="L451" i="26"/>
  <c r="K451" i="26"/>
  <c r="J451" i="26"/>
  <c r="I451" i="26"/>
  <c r="H451" i="26"/>
  <c r="F451" i="26"/>
  <c r="E451" i="26"/>
  <c r="D451" i="26"/>
  <c r="C451" i="26"/>
  <c r="B451" i="26"/>
  <c r="R453" i="26"/>
  <c r="Q453" i="26"/>
  <c r="P453" i="26"/>
  <c r="O453" i="26"/>
  <c r="N453" i="26"/>
  <c r="M453" i="26"/>
  <c r="L453" i="26"/>
  <c r="K453" i="26"/>
  <c r="J453" i="26"/>
  <c r="I453" i="26"/>
  <c r="H453" i="26"/>
  <c r="F453" i="26"/>
  <c r="E453" i="26"/>
  <c r="D453" i="26"/>
  <c r="C453" i="26"/>
  <c r="B453" i="26"/>
  <c r="R456" i="26"/>
  <c r="Q456" i="26"/>
  <c r="P456" i="26"/>
  <c r="O456" i="26"/>
  <c r="N456" i="26"/>
  <c r="M456" i="26"/>
  <c r="L456" i="26"/>
  <c r="K456" i="26"/>
  <c r="J456" i="26"/>
  <c r="I456" i="26"/>
  <c r="H456" i="26"/>
  <c r="F456" i="26"/>
  <c r="E456" i="26"/>
  <c r="D456" i="26"/>
  <c r="C456" i="26"/>
  <c r="B456" i="26"/>
  <c r="R461" i="26"/>
  <c r="Q461" i="26"/>
  <c r="P461" i="26"/>
  <c r="O461" i="26"/>
  <c r="N461" i="26"/>
  <c r="M461" i="26"/>
  <c r="L461" i="26"/>
  <c r="K461" i="26"/>
  <c r="J461" i="26"/>
  <c r="I461" i="26"/>
  <c r="H461" i="26"/>
  <c r="F461" i="26"/>
  <c r="E461" i="26"/>
  <c r="D461" i="26"/>
  <c r="C461" i="26"/>
  <c r="B461" i="26"/>
  <c r="R465" i="26"/>
  <c r="Q465" i="26"/>
  <c r="P465" i="26"/>
  <c r="O465" i="26"/>
  <c r="N465" i="26"/>
  <c r="M465" i="26"/>
  <c r="L465" i="26"/>
  <c r="K465" i="26"/>
  <c r="J465" i="26"/>
  <c r="I465" i="26"/>
  <c r="H465" i="26"/>
  <c r="F465" i="26"/>
  <c r="E465" i="26"/>
  <c r="D465" i="26"/>
  <c r="C465" i="26"/>
  <c r="B465" i="26"/>
  <c r="R468" i="26"/>
  <c r="Q468" i="26"/>
  <c r="P468" i="26"/>
  <c r="O468" i="26"/>
  <c r="N468" i="26"/>
  <c r="M468" i="26"/>
  <c r="L468" i="26"/>
  <c r="K468" i="26"/>
  <c r="J468" i="26"/>
  <c r="I468" i="26"/>
  <c r="H468" i="26"/>
  <c r="F468" i="26"/>
  <c r="E468" i="26"/>
  <c r="D468" i="26"/>
  <c r="C468" i="26"/>
  <c r="B468" i="26"/>
  <c r="R470" i="26"/>
  <c r="Q470" i="26"/>
  <c r="P470" i="26"/>
  <c r="O470" i="26"/>
  <c r="N470" i="26"/>
  <c r="M470" i="26"/>
  <c r="L470" i="26"/>
  <c r="K470" i="26"/>
  <c r="J470" i="26"/>
  <c r="I470" i="26"/>
  <c r="H470" i="26"/>
  <c r="F470" i="26"/>
  <c r="E470" i="26"/>
  <c r="D470" i="26"/>
  <c r="C470" i="26"/>
  <c r="B470" i="26"/>
  <c r="R473" i="26"/>
  <c r="Q473" i="26"/>
  <c r="P473" i="26"/>
  <c r="O473" i="26"/>
  <c r="N473" i="26"/>
  <c r="M473" i="26"/>
  <c r="L473" i="26"/>
  <c r="K473" i="26"/>
  <c r="J473" i="26"/>
  <c r="I473" i="26"/>
  <c r="H473" i="26"/>
  <c r="F473" i="26"/>
  <c r="E473" i="26"/>
  <c r="D473" i="26"/>
  <c r="C473" i="26"/>
  <c r="B473" i="26"/>
  <c r="R478" i="26"/>
  <c r="Q478" i="26"/>
  <c r="P478" i="26"/>
  <c r="O478" i="26"/>
  <c r="N478" i="26"/>
  <c r="M478" i="26"/>
  <c r="L478" i="26"/>
  <c r="K478" i="26"/>
  <c r="J478" i="26"/>
  <c r="I478" i="26"/>
  <c r="H478" i="26"/>
  <c r="F478" i="26"/>
  <c r="E478" i="26"/>
  <c r="D478" i="26"/>
  <c r="C478" i="26"/>
  <c r="B478" i="26"/>
  <c r="R482" i="26"/>
  <c r="Q482" i="26"/>
  <c r="P482" i="26"/>
  <c r="O482" i="26"/>
  <c r="N482" i="26"/>
  <c r="M482" i="26"/>
  <c r="L482" i="26"/>
  <c r="K482" i="26"/>
  <c r="J482" i="26"/>
  <c r="I482" i="26"/>
  <c r="H482" i="26"/>
  <c r="F482" i="26"/>
  <c r="E482" i="26"/>
  <c r="D482" i="26"/>
  <c r="C482" i="26"/>
  <c r="B482" i="26"/>
  <c r="R484" i="26"/>
  <c r="Q484" i="26"/>
  <c r="P484" i="26"/>
  <c r="O484" i="26"/>
  <c r="N484" i="26"/>
  <c r="M484" i="26"/>
  <c r="L484" i="26"/>
  <c r="K484" i="26"/>
  <c r="J484" i="26"/>
  <c r="I484" i="26"/>
  <c r="H484" i="26"/>
  <c r="F484" i="26"/>
  <c r="E484" i="26"/>
  <c r="D484" i="26"/>
  <c r="C484" i="26"/>
  <c r="B484" i="26"/>
  <c r="R487" i="26"/>
  <c r="Q487" i="26"/>
  <c r="P487" i="26"/>
  <c r="O487" i="26"/>
  <c r="N487" i="26"/>
  <c r="M487" i="26"/>
  <c r="L487" i="26"/>
  <c r="K487" i="26"/>
  <c r="J487" i="26"/>
  <c r="I487" i="26"/>
  <c r="H487" i="26"/>
  <c r="F487" i="26"/>
  <c r="E487" i="26"/>
  <c r="D487" i="26"/>
  <c r="C487" i="26"/>
  <c r="B487" i="26"/>
  <c r="R490" i="26"/>
  <c r="Q490" i="26"/>
  <c r="P490" i="26"/>
  <c r="O490" i="26"/>
  <c r="N490" i="26"/>
  <c r="M490" i="26"/>
  <c r="L490" i="26"/>
  <c r="K490" i="26"/>
  <c r="J490" i="26"/>
  <c r="I490" i="26"/>
  <c r="H490" i="26"/>
  <c r="F490" i="26"/>
  <c r="E490" i="26"/>
  <c r="D490" i="26"/>
  <c r="C490" i="26"/>
  <c r="B490" i="26"/>
  <c r="R492" i="26"/>
  <c r="Q492" i="26"/>
  <c r="P492" i="26"/>
  <c r="O492" i="26"/>
  <c r="N492" i="26"/>
  <c r="M492" i="26"/>
  <c r="L492" i="26"/>
  <c r="K492" i="26"/>
  <c r="J492" i="26"/>
  <c r="I492" i="26"/>
  <c r="H492" i="26"/>
  <c r="F492" i="26"/>
  <c r="E492" i="26"/>
  <c r="D492" i="26"/>
  <c r="C492" i="26"/>
  <c r="B492" i="26"/>
  <c r="R496" i="26"/>
  <c r="Q496" i="26"/>
  <c r="P496" i="26"/>
  <c r="O496" i="26"/>
  <c r="N496" i="26"/>
  <c r="M496" i="26"/>
  <c r="L496" i="26"/>
  <c r="K496" i="26"/>
  <c r="J496" i="26"/>
  <c r="I496" i="26"/>
  <c r="H496" i="26"/>
  <c r="F496" i="26"/>
  <c r="E496" i="26"/>
  <c r="D496" i="26"/>
  <c r="C496" i="26"/>
  <c r="B496" i="26"/>
  <c r="R498" i="26"/>
  <c r="Q498" i="26"/>
  <c r="P498" i="26"/>
  <c r="O498" i="26"/>
  <c r="N498" i="26"/>
  <c r="M498" i="26"/>
  <c r="L498" i="26"/>
  <c r="K498" i="26"/>
  <c r="J498" i="26"/>
  <c r="I498" i="26"/>
  <c r="H498" i="26"/>
  <c r="F498" i="26"/>
  <c r="E498" i="26"/>
  <c r="D498" i="26"/>
  <c r="C498" i="26"/>
  <c r="B498" i="26"/>
  <c r="R500" i="26"/>
  <c r="Q500" i="26"/>
  <c r="P500" i="26"/>
  <c r="O500" i="26"/>
  <c r="N500" i="26"/>
  <c r="M500" i="26"/>
  <c r="L500" i="26"/>
  <c r="K500" i="26"/>
  <c r="J500" i="26"/>
  <c r="I500" i="26"/>
  <c r="H500" i="26"/>
  <c r="F500" i="26"/>
  <c r="E500" i="26"/>
  <c r="D500" i="26"/>
  <c r="C500" i="26"/>
  <c r="B500" i="26"/>
  <c r="R505" i="26"/>
  <c r="Q505" i="26"/>
  <c r="P505" i="26"/>
  <c r="O505" i="26"/>
  <c r="N505" i="26"/>
  <c r="M505" i="26"/>
  <c r="L505" i="26"/>
  <c r="K505" i="26"/>
  <c r="J505" i="26"/>
  <c r="I505" i="26"/>
  <c r="H505" i="26"/>
  <c r="F505" i="26"/>
  <c r="E505" i="26"/>
  <c r="D505" i="26"/>
  <c r="C505" i="26"/>
  <c r="B505" i="26"/>
  <c r="R509" i="26"/>
  <c r="Q509" i="26"/>
  <c r="P509" i="26"/>
  <c r="O509" i="26"/>
  <c r="N509" i="26"/>
  <c r="M509" i="26"/>
  <c r="L509" i="26"/>
  <c r="K509" i="26"/>
  <c r="J509" i="26"/>
  <c r="I509" i="26"/>
  <c r="H509" i="26"/>
  <c r="F509" i="26"/>
  <c r="E509" i="26"/>
  <c r="D509" i="26"/>
  <c r="C509" i="26"/>
  <c r="B509" i="26"/>
  <c r="R511" i="26"/>
  <c r="Q511" i="26"/>
  <c r="P511" i="26"/>
  <c r="O511" i="26"/>
  <c r="N511" i="26"/>
  <c r="M511" i="26"/>
  <c r="L511" i="26"/>
  <c r="K511" i="26"/>
  <c r="J511" i="26"/>
  <c r="I511" i="26"/>
  <c r="H511" i="26"/>
  <c r="F511" i="26"/>
  <c r="E511" i="26"/>
  <c r="D511" i="26"/>
  <c r="C511" i="26"/>
  <c r="B511" i="26"/>
  <c r="R513" i="26"/>
  <c r="Q513" i="26"/>
  <c r="P513" i="26"/>
  <c r="O513" i="26"/>
  <c r="N513" i="26"/>
  <c r="M513" i="26"/>
  <c r="L513" i="26"/>
  <c r="K513" i="26"/>
  <c r="J513" i="26"/>
  <c r="I513" i="26"/>
  <c r="H513" i="26"/>
  <c r="F513" i="26"/>
  <c r="E513" i="26"/>
  <c r="D513" i="26"/>
  <c r="C513" i="26"/>
  <c r="B513" i="26"/>
  <c r="R515" i="26"/>
  <c r="Q515" i="26"/>
  <c r="P515" i="26"/>
  <c r="O515" i="26"/>
  <c r="N515" i="26"/>
  <c r="M515" i="26"/>
  <c r="L515" i="26"/>
  <c r="K515" i="26"/>
  <c r="J515" i="26"/>
  <c r="I515" i="26"/>
  <c r="H515" i="26"/>
  <c r="F515" i="26"/>
  <c r="E515" i="26"/>
  <c r="D515" i="26"/>
  <c r="C515" i="26"/>
  <c r="B515" i="26"/>
  <c r="R520" i="26"/>
  <c r="Q520" i="26"/>
  <c r="P520" i="26"/>
  <c r="O520" i="26"/>
  <c r="N520" i="26"/>
  <c r="M520" i="26"/>
  <c r="L520" i="26"/>
  <c r="K520" i="26"/>
  <c r="J520" i="26"/>
  <c r="I520" i="26"/>
  <c r="H520" i="26"/>
  <c r="F520" i="26"/>
  <c r="E520" i="26"/>
  <c r="D520" i="26"/>
  <c r="C520" i="26"/>
  <c r="B520" i="26"/>
  <c r="R522" i="26"/>
  <c r="Q522" i="26"/>
  <c r="P522" i="26"/>
  <c r="O522" i="26"/>
  <c r="N522" i="26"/>
  <c r="M522" i="26"/>
  <c r="L522" i="26"/>
  <c r="K522" i="26"/>
  <c r="J522" i="26"/>
  <c r="I522" i="26"/>
  <c r="H522" i="26"/>
  <c r="F522" i="26"/>
  <c r="E522" i="26"/>
  <c r="D522" i="26"/>
  <c r="C522" i="26"/>
  <c r="B522" i="26"/>
  <c r="R526" i="26"/>
  <c r="Q526" i="26"/>
  <c r="P526" i="26"/>
  <c r="O526" i="26"/>
  <c r="N526" i="26"/>
  <c r="M526" i="26"/>
  <c r="L526" i="26"/>
  <c r="K526" i="26"/>
  <c r="J526" i="26"/>
  <c r="I526" i="26"/>
  <c r="H526" i="26"/>
  <c r="F526" i="26"/>
  <c r="E526" i="26"/>
  <c r="D526" i="26"/>
  <c r="C526" i="26"/>
  <c r="B526" i="26"/>
  <c r="R530" i="26"/>
  <c r="Q530" i="26"/>
  <c r="P530" i="26"/>
  <c r="O530" i="26"/>
  <c r="N530" i="26"/>
  <c r="M530" i="26"/>
  <c r="L530" i="26"/>
  <c r="K530" i="26"/>
  <c r="J530" i="26"/>
  <c r="I530" i="26"/>
  <c r="H530" i="26"/>
  <c r="F530" i="26"/>
  <c r="E530" i="26"/>
  <c r="D530" i="26"/>
  <c r="C530" i="26"/>
  <c r="B530" i="26"/>
  <c r="R532" i="26"/>
  <c r="Q532" i="26"/>
  <c r="P532" i="26"/>
  <c r="O532" i="26"/>
  <c r="N532" i="26"/>
  <c r="M532" i="26"/>
  <c r="L532" i="26"/>
  <c r="K532" i="26"/>
  <c r="J532" i="26"/>
  <c r="I532" i="26"/>
  <c r="H532" i="26"/>
  <c r="F532" i="26"/>
  <c r="E532" i="26"/>
  <c r="D532" i="26"/>
  <c r="C532" i="26"/>
  <c r="B532" i="26"/>
  <c r="R534" i="26"/>
  <c r="Q534" i="26"/>
  <c r="P534" i="26"/>
  <c r="O534" i="26"/>
  <c r="N534" i="26"/>
  <c r="M534" i="26"/>
  <c r="L534" i="26"/>
  <c r="K534" i="26"/>
  <c r="J534" i="26"/>
  <c r="I534" i="26"/>
  <c r="H534" i="26"/>
  <c r="F534" i="26"/>
  <c r="E534" i="26"/>
  <c r="D534" i="26"/>
  <c r="C534" i="26"/>
  <c r="B534" i="26"/>
  <c r="R536" i="26"/>
  <c r="Q536" i="26"/>
  <c r="P536" i="26"/>
  <c r="O536" i="26"/>
  <c r="N536" i="26"/>
  <c r="M536" i="26"/>
  <c r="L536" i="26"/>
  <c r="K536" i="26"/>
  <c r="J536" i="26"/>
  <c r="I536" i="26"/>
  <c r="H536" i="26"/>
  <c r="F536" i="26"/>
  <c r="E536" i="26"/>
  <c r="D536" i="26"/>
  <c r="C536" i="26"/>
  <c r="B536" i="26"/>
  <c r="R538" i="26"/>
  <c r="Q538" i="26"/>
  <c r="P538" i="26"/>
  <c r="O538" i="26"/>
  <c r="N538" i="26"/>
  <c r="M538" i="26"/>
  <c r="L538" i="26"/>
  <c r="K538" i="26"/>
  <c r="J538" i="26"/>
  <c r="I538" i="26"/>
  <c r="H538" i="26"/>
  <c r="F538" i="26"/>
  <c r="E538" i="26"/>
  <c r="D538" i="26"/>
  <c r="C538" i="26"/>
  <c r="B538" i="26"/>
  <c r="R541" i="26"/>
  <c r="Q541" i="26"/>
  <c r="P541" i="26"/>
  <c r="O541" i="26"/>
  <c r="N541" i="26"/>
  <c r="M541" i="26"/>
  <c r="L541" i="26"/>
  <c r="K541" i="26"/>
  <c r="J541" i="26"/>
  <c r="I541" i="26"/>
  <c r="H541" i="26"/>
  <c r="F541" i="26"/>
  <c r="E541" i="26"/>
  <c r="D541" i="26"/>
  <c r="C541" i="26"/>
  <c r="B541" i="26"/>
  <c r="R544" i="26"/>
  <c r="Q544" i="26"/>
  <c r="P544" i="26"/>
  <c r="O544" i="26"/>
  <c r="N544" i="26"/>
  <c r="M544" i="26"/>
  <c r="L544" i="26"/>
  <c r="K544" i="26"/>
  <c r="J544" i="26"/>
  <c r="I544" i="26"/>
  <c r="H544" i="26"/>
  <c r="F544" i="26"/>
  <c r="E544" i="26"/>
  <c r="D544" i="26"/>
  <c r="C544" i="26"/>
  <c r="B544" i="26"/>
  <c r="R549" i="26"/>
  <c r="Q549" i="26"/>
  <c r="P549" i="26"/>
  <c r="O549" i="26"/>
  <c r="N549" i="26"/>
  <c r="M549" i="26"/>
  <c r="L549" i="26"/>
  <c r="K549" i="26"/>
  <c r="J549" i="26"/>
  <c r="I549" i="26"/>
  <c r="H549" i="26"/>
  <c r="F549" i="26"/>
  <c r="E549" i="26"/>
  <c r="D549" i="26"/>
  <c r="C549" i="26"/>
  <c r="B549" i="26"/>
  <c r="R551" i="26"/>
  <c r="Q551" i="26"/>
  <c r="P551" i="26"/>
  <c r="O551" i="26"/>
  <c r="N551" i="26"/>
  <c r="M551" i="26"/>
  <c r="L551" i="26"/>
  <c r="K551" i="26"/>
  <c r="J551" i="26"/>
  <c r="I551" i="26"/>
  <c r="H551" i="26"/>
  <c r="F551" i="26"/>
  <c r="E551" i="26"/>
  <c r="D551" i="26"/>
  <c r="C551" i="26"/>
  <c r="B551" i="26"/>
  <c r="R556" i="26"/>
  <c r="Q556" i="26"/>
  <c r="P556" i="26"/>
  <c r="O556" i="26"/>
  <c r="N556" i="26"/>
  <c r="M556" i="26"/>
  <c r="L556" i="26"/>
  <c r="K556" i="26"/>
  <c r="J556" i="26"/>
  <c r="I556" i="26"/>
  <c r="H556" i="26"/>
  <c r="F556" i="26"/>
  <c r="E556" i="26"/>
  <c r="D556" i="26"/>
  <c r="C556" i="26"/>
  <c r="B556" i="26"/>
  <c r="G540" i="26"/>
  <c r="U540" i="26" s="1"/>
  <c r="G535" i="26"/>
  <c r="G534" i="26" s="1"/>
  <c r="G514" i="26"/>
  <c r="G489" i="26"/>
  <c r="U489" i="26" s="1"/>
  <c r="G481" i="26"/>
  <c r="U481" i="26" s="1"/>
  <c r="G450" i="26"/>
  <c r="G440" i="26"/>
  <c r="U440" i="26" s="1"/>
  <c r="G412" i="26"/>
  <c r="G403" i="26"/>
  <c r="U403" i="26" s="1"/>
  <c r="V403" i="26" s="1"/>
  <c r="G388" i="26"/>
  <c r="G353" i="26"/>
  <c r="U353" i="26" s="1"/>
  <c r="G338" i="26"/>
  <c r="U338" i="26" s="1"/>
  <c r="G317" i="26"/>
  <c r="U317" i="26" s="1"/>
  <c r="V317" i="26" s="1"/>
  <c r="G254" i="26"/>
  <c r="G250" i="26"/>
  <c r="G248" i="26"/>
  <c r="G225" i="26"/>
  <c r="G199" i="26"/>
  <c r="G135" i="26"/>
  <c r="G130" i="26"/>
  <c r="G128" i="26"/>
  <c r="U128" i="26" s="1"/>
  <c r="G117" i="26"/>
  <c r="U117" i="26" s="1"/>
  <c r="G104" i="26"/>
  <c r="U104" i="26" s="1"/>
  <c r="G34" i="26"/>
  <c r="U34" i="26" s="1"/>
  <c r="V25" i="25"/>
  <c r="V3" i="25"/>
  <c r="V4" i="25"/>
  <c r="V5" i="25"/>
  <c r="V6" i="25"/>
  <c r="V7" i="25"/>
  <c r="V8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" i="25"/>
  <c r="G555" i="26"/>
  <c r="U555" i="26" s="1"/>
  <c r="G539" i="26"/>
  <c r="G510" i="26"/>
  <c r="G488" i="26"/>
  <c r="G480" i="26"/>
  <c r="U480" i="26" s="1"/>
  <c r="G439" i="26"/>
  <c r="U439" i="26" s="1"/>
  <c r="G420" i="26"/>
  <c r="U420" i="26" s="1"/>
  <c r="G402" i="26"/>
  <c r="G375" i="26"/>
  <c r="U375" i="26" s="1"/>
  <c r="G352" i="26"/>
  <c r="U352" i="26" s="1"/>
  <c r="G316" i="26"/>
  <c r="G314" i="26"/>
  <c r="G127" i="26"/>
  <c r="G116" i="26"/>
  <c r="U116" i="26" s="1"/>
  <c r="V116" i="26" s="1"/>
  <c r="G103" i="26"/>
  <c r="U103" i="26" s="1"/>
  <c r="G90" i="26"/>
  <c r="U90" i="26" s="1"/>
  <c r="G68" i="26"/>
  <c r="U68" i="26" s="1"/>
  <c r="G33" i="26"/>
  <c r="U33" i="26" s="1"/>
  <c r="V33" i="26" s="1"/>
  <c r="G554" i="26"/>
  <c r="U554" i="26" s="1"/>
  <c r="G543" i="26"/>
  <c r="U543" i="26" s="1"/>
  <c r="G497" i="26"/>
  <c r="G479" i="26"/>
  <c r="U479" i="26" s="1"/>
  <c r="G460" i="26"/>
  <c r="U460" i="26" s="1"/>
  <c r="G438" i="26"/>
  <c r="U438" i="26" s="1"/>
  <c r="G419" i="26"/>
  <c r="U419" i="26" s="1"/>
  <c r="G374" i="26"/>
  <c r="U374" i="26" s="1"/>
  <c r="G337" i="26"/>
  <c r="U337" i="26" s="1"/>
  <c r="G306" i="26"/>
  <c r="G228" i="26"/>
  <c r="U228" i="26" s="1"/>
  <c r="G223" i="26"/>
  <c r="U223" i="26" s="1"/>
  <c r="G171" i="26"/>
  <c r="U171" i="26" s="1"/>
  <c r="G125" i="26"/>
  <c r="U125" i="26" s="1"/>
  <c r="G115" i="26"/>
  <c r="U115" i="26" s="1"/>
  <c r="G113" i="26"/>
  <c r="G67" i="26"/>
  <c r="U67" i="26" s="1"/>
  <c r="G32" i="26"/>
  <c r="G9" i="26"/>
  <c r="U9" i="26" s="1"/>
  <c r="G553" i="26"/>
  <c r="U553" i="26" s="1"/>
  <c r="G542" i="26"/>
  <c r="U542" i="26" s="1"/>
  <c r="G504" i="26"/>
  <c r="U504" i="26" s="1"/>
  <c r="G477" i="26"/>
  <c r="U477" i="26" s="1"/>
  <c r="G459" i="26"/>
  <c r="U459" i="26" s="1"/>
  <c r="G418" i="26"/>
  <c r="G373" i="26"/>
  <c r="U373" i="26" s="1"/>
  <c r="G356" i="26"/>
  <c r="U356" i="26" s="1"/>
  <c r="G336" i="26"/>
  <c r="G256" i="26"/>
  <c r="G227" i="26"/>
  <c r="G222" i="26"/>
  <c r="U222" i="26" s="1"/>
  <c r="G180" i="26"/>
  <c r="G170" i="26"/>
  <c r="U170" i="26" s="1"/>
  <c r="G158" i="26"/>
  <c r="U158" i="26" s="1"/>
  <c r="G124" i="26"/>
  <c r="U124" i="26" s="1"/>
  <c r="V124" i="26" s="1"/>
  <c r="G89" i="26"/>
  <c r="U89" i="26" s="1"/>
  <c r="G66" i="26"/>
  <c r="U66" i="26" s="1"/>
  <c r="G62" i="26"/>
  <c r="U62" i="26" s="1"/>
  <c r="G57" i="26"/>
  <c r="U57" i="26" s="1"/>
  <c r="G8" i="26"/>
  <c r="U8" i="26" s="1"/>
  <c r="G560" i="26"/>
  <c r="U560" i="26" s="1"/>
  <c r="G552" i="26"/>
  <c r="U552" i="26" s="1"/>
  <c r="G503" i="26"/>
  <c r="U503" i="26" s="1"/>
  <c r="G476" i="26"/>
  <c r="U476" i="26" s="1"/>
  <c r="V476" i="26" s="1"/>
  <c r="G458" i="26"/>
  <c r="U458" i="26" s="1"/>
  <c r="G455" i="26"/>
  <c r="U455" i="26" s="1"/>
  <c r="G442" i="26"/>
  <c r="G430" i="26"/>
  <c r="G425" i="26"/>
  <c r="G372" i="26"/>
  <c r="G362" i="26"/>
  <c r="U362" i="26" s="1"/>
  <c r="G355" i="26"/>
  <c r="U355" i="26" s="1"/>
  <c r="G334" i="26"/>
  <c r="G276" i="26"/>
  <c r="G169" i="26"/>
  <c r="G139" i="26"/>
  <c r="G123" i="26"/>
  <c r="U123" i="26" s="1"/>
  <c r="G88" i="26"/>
  <c r="U88" i="26" s="1"/>
  <c r="G65" i="26"/>
  <c r="U65" i="26" s="1"/>
  <c r="V65" i="26" s="1"/>
  <c r="G61" i="26"/>
  <c r="U61" i="26" s="1"/>
  <c r="G56" i="26"/>
  <c r="U56" i="26" s="1"/>
  <c r="G559" i="26"/>
  <c r="U559" i="26" s="1"/>
  <c r="G550" i="26"/>
  <c r="G549" i="26" s="1"/>
  <c r="G529" i="26"/>
  <c r="U529" i="26" s="1"/>
  <c r="G525" i="26"/>
  <c r="U525" i="26" s="1"/>
  <c r="G521" i="26"/>
  <c r="G502" i="26"/>
  <c r="U502" i="26" s="1"/>
  <c r="G475" i="26"/>
  <c r="U475" i="26" s="1"/>
  <c r="G457" i="26"/>
  <c r="G454" i="26"/>
  <c r="G386" i="26"/>
  <c r="G361" i="26"/>
  <c r="U361" i="26" s="1"/>
  <c r="G299" i="26"/>
  <c r="U299" i="26" s="1"/>
  <c r="G232" i="26"/>
  <c r="U232" i="26" s="1"/>
  <c r="G165" i="26"/>
  <c r="U165" i="26" s="1"/>
  <c r="G157" i="26"/>
  <c r="G122" i="26"/>
  <c r="U122" i="26" s="1"/>
  <c r="G87" i="26"/>
  <c r="U87" i="26" s="1"/>
  <c r="G73" i="26"/>
  <c r="U73" i="26" s="1"/>
  <c r="V73" i="26" s="1"/>
  <c r="G64" i="26"/>
  <c r="U64" i="26" s="1"/>
  <c r="G60" i="26"/>
  <c r="U60" i="26" s="1"/>
  <c r="G55" i="26"/>
  <c r="G558" i="26"/>
  <c r="U558" i="26" s="1"/>
  <c r="G528" i="26"/>
  <c r="U528" i="26" s="1"/>
  <c r="G524" i="26"/>
  <c r="U524" i="26" s="1"/>
  <c r="G501" i="26"/>
  <c r="U501" i="26" s="1"/>
  <c r="G483" i="26"/>
  <c r="G474" i="26"/>
  <c r="U474" i="26" s="1"/>
  <c r="V474" i="26" s="1"/>
  <c r="G379" i="26"/>
  <c r="U379" i="26" s="1"/>
  <c r="V379" i="26" s="1"/>
  <c r="G346" i="26"/>
  <c r="G298" i="26"/>
  <c r="U298" i="26" s="1"/>
  <c r="G294" i="26"/>
  <c r="U294" i="26" s="1"/>
  <c r="G244" i="26"/>
  <c r="U244" i="26" s="1"/>
  <c r="G231" i="26"/>
  <c r="U231" i="26" s="1"/>
  <c r="G176" i="26"/>
  <c r="U176" i="26" s="1"/>
  <c r="G164" i="26"/>
  <c r="U164" i="26" s="1"/>
  <c r="G160" i="26"/>
  <c r="G72" i="26"/>
  <c r="U72" i="26" s="1"/>
  <c r="G59" i="26"/>
  <c r="U59" i="26" s="1"/>
  <c r="V59" i="26" s="1"/>
  <c r="G25" i="26"/>
  <c r="U25" i="26" s="1"/>
  <c r="V25" i="26" s="1"/>
  <c r="G18" i="26"/>
  <c r="U18" i="26" s="1"/>
  <c r="V18" i="26" s="1"/>
  <c r="G557" i="26"/>
  <c r="U557" i="26" s="1"/>
  <c r="G548" i="26"/>
  <c r="U548" i="26" s="1"/>
  <c r="G527" i="26"/>
  <c r="U527" i="26" s="1"/>
  <c r="G523" i="26"/>
  <c r="G464" i="26"/>
  <c r="U464" i="26" s="1"/>
  <c r="V464" i="26" s="1"/>
  <c r="G384" i="26"/>
  <c r="U384" i="26" s="1"/>
  <c r="G378" i="26"/>
  <c r="U378" i="26" s="1"/>
  <c r="G312" i="26"/>
  <c r="G304" i="26"/>
  <c r="U304" i="26" s="1"/>
  <c r="G297" i="26"/>
  <c r="U297" i="26" s="1"/>
  <c r="G293" i="26"/>
  <c r="U293" i="26" s="1"/>
  <c r="G265" i="26"/>
  <c r="U265" i="26" s="1"/>
  <c r="G243" i="26"/>
  <c r="U243" i="26" s="1"/>
  <c r="G230" i="26"/>
  <c r="U230" i="26" s="1"/>
  <c r="G175" i="26"/>
  <c r="U175" i="26" s="1"/>
  <c r="G163" i="26"/>
  <c r="U163" i="26" s="1"/>
  <c r="G71" i="26"/>
  <c r="U71" i="26" s="1"/>
  <c r="G30" i="26"/>
  <c r="G29" i="26" s="1"/>
  <c r="G24" i="26"/>
  <c r="U24" i="26" s="1"/>
  <c r="V24" i="26" s="1"/>
  <c r="G17" i="26"/>
  <c r="G13" i="26"/>
  <c r="U13" i="26" s="1"/>
  <c r="G547" i="26"/>
  <c r="U547" i="26" s="1"/>
  <c r="G512" i="26"/>
  <c r="G486" i="26"/>
  <c r="U486" i="26" s="1"/>
  <c r="G436" i="26"/>
  <c r="U436" i="26" s="1"/>
  <c r="G383" i="26"/>
  <c r="U383" i="26" s="1"/>
  <c r="G303" i="26"/>
  <c r="U303" i="26" s="1"/>
  <c r="G296" i="26"/>
  <c r="U296" i="26" s="1"/>
  <c r="G292" i="26"/>
  <c r="U292" i="26" s="1"/>
  <c r="G264" i="26"/>
  <c r="U264" i="26" s="1"/>
  <c r="G242" i="26"/>
  <c r="U242" i="26" s="1"/>
  <c r="G178" i="26"/>
  <c r="G174" i="26"/>
  <c r="U174" i="26" s="1"/>
  <c r="G162" i="26"/>
  <c r="U162" i="26" s="1"/>
  <c r="G133" i="26"/>
  <c r="U133" i="26" s="1"/>
  <c r="G101" i="26"/>
  <c r="U101" i="26" s="1"/>
  <c r="G70" i="26"/>
  <c r="G15" i="26"/>
  <c r="G14" i="26" s="1"/>
  <c r="G12" i="26"/>
  <c r="U12" i="26" s="1"/>
  <c r="V12" i="26" s="1"/>
  <c r="G546" i="26"/>
  <c r="U546" i="26" s="1"/>
  <c r="G495" i="26"/>
  <c r="U495" i="26" s="1"/>
  <c r="G485" i="26"/>
  <c r="G467" i="26"/>
  <c r="U467" i="26" s="1"/>
  <c r="G463" i="26"/>
  <c r="U463" i="26" s="1"/>
  <c r="G435" i="26"/>
  <c r="U435" i="26" s="1"/>
  <c r="V435" i="26" s="1"/>
  <c r="G416" i="26"/>
  <c r="U416" i="26" s="1"/>
  <c r="G410" i="26"/>
  <c r="U410" i="26" s="1"/>
  <c r="G382" i="26"/>
  <c r="U382" i="26" s="1"/>
  <c r="G377" i="26"/>
  <c r="U377" i="26" s="1"/>
  <c r="G302" i="26"/>
  <c r="U302" i="26" s="1"/>
  <c r="G291" i="26"/>
  <c r="U291" i="26" s="1"/>
  <c r="V291" i="26" s="1"/>
  <c r="G263" i="26"/>
  <c r="U263" i="26" s="1"/>
  <c r="G241" i="26"/>
  <c r="U241" i="26" s="1"/>
  <c r="G173" i="26"/>
  <c r="U173" i="26" s="1"/>
  <c r="G132" i="26"/>
  <c r="U132" i="26" s="1"/>
  <c r="G120" i="26"/>
  <c r="U120" i="26" s="1"/>
  <c r="G100" i="26"/>
  <c r="G98" i="26"/>
  <c r="U98" i="26" s="1"/>
  <c r="G85" i="26"/>
  <c r="U85" i="26" s="1"/>
  <c r="V85" i="26" s="1"/>
  <c r="G22" i="26"/>
  <c r="U22" i="26" s="1"/>
  <c r="V22" i="26" s="1"/>
  <c r="G11" i="26"/>
  <c r="U11" i="26" s="1"/>
  <c r="G545" i="26"/>
  <c r="G533" i="26"/>
  <c r="G494" i="26"/>
  <c r="U494" i="26" s="1"/>
  <c r="G472" i="26"/>
  <c r="U472" i="26" s="1"/>
  <c r="G466" i="26"/>
  <c r="U466" i="26" s="1"/>
  <c r="G462" i="26"/>
  <c r="G448" i="26"/>
  <c r="U448" i="26" s="1"/>
  <c r="G434" i="26"/>
  <c r="U434" i="26" s="1"/>
  <c r="G428" i="26"/>
  <c r="U428" i="26" s="1"/>
  <c r="G415" i="26"/>
  <c r="U415" i="26" s="1"/>
  <c r="V415" i="26" s="1"/>
  <c r="G409" i="26"/>
  <c r="U409" i="26" s="1"/>
  <c r="G395" i="26"/>
  <c r="G381" i="26"/>
  <c r="U381" i="26" s="1"/>
  <c r="G365" i="26"/>
  <c r="U365" i="26" s="1"/>
  <c r="V365" i="26" s="1"/>
  <c r="G301" i="26"/>
  <c r="U301" i="26" s="1"/>
  <c r="G286" i="26"/>
  <c r="U286" i="26" s="1"/>
  <c r="G269" i="26"/>
  <c r="U269" i="26" s="1"/>
  <c r="G262" i="26"/>
  <c r="U262" i="26" s="1"/>
  <c r="V262" i="26" s="1"/>
  <c r="G220" i="26"/>
  <c r="U220" i="26" s="1"/>
  <c r="G197" i="26"/>
  <c r="U197" i="26" s="1"/>
  <c r="G167" i="26"/>
  <c r="G155" i="26"/>
  <c r="G119" i="26"/>
  <c r="G97" i="26"/>
  <c r="G84" i="26"/>
  <c r="U84" i="26" s="1"/>
  <c r="V84" i="26" s="1"/>
  <c r="G40" i="26"/>
  <c r="G39" i="26" s="1"/>
  <c r="G21" i="26"/>
  <c r="U21" i="26" s="1"/>
  <c r="G493" i="26"/>
  <c r="G471" i="26"/>
  <c r="G447" i="26"/>
  <c r="G433" i="26"/>
  <c r="U433" i="26" s="1"/>
  <c r="V433" i="26" s="1"/>
  <c r="G427" i="26"/>
  <c r="U427" i="26" s="1"/>
  <c r="V427" i="26" s="1"/>
  <c r="G423" i="26"/>
  <c r="U423" i="26" s="1"/>
  <c r="V423" i="26" s="1"/>
  <c r="G414" i="26"/>
  <c r="U414" i="26" s="1"/>
  <c r="G391" i="26"/>
  <c r="U391" i="26" s="1"/>
  <c r="G370" i="26"/>
  <c r="U370" i="26" s="1"/>
  <c r="G364" i="26"/>
  <c r="U364" i="26" s="1"/>
  <c r="G285" i="26"/>
  <c r="U285" i="26" s="1"/>
  <c r="G281" i="26"/>
  <c r="U281" i="26" s="1"/>
  <c r="G274" i="26"/>
  <c r="U274" i="26" s="1"/>
  <c r="G268" i="26"/>
  <c r="U268" i="26" s="1"/>
  <c r="G239" i="26"/>
  <c r="U239" i="26" s="1"/>
  <c r="G235" i="26"/>
  <c r="U235" i="26" s="1"/>
  <c r="G219" i="26"/>
  <c r="G215" i="26"/>
  <c r="U215" i="26" s="1"/>
  <c r="G208" i="26"/>
  <c r="U208" i="26" s="1"/>
  <c r="G196" i="26"/>
  <c r="U196" i="26" s="1"/>
  <c r="V196" i="26" s="1"/>
  <c r="G193" i="26"/>
  <c r="U193" i="26" s="1"/>
  <c r="G186" i="26"/>
  <c r="G153" i="26"/>
  <c r="U153" i="26" s="1"/>
  <c r="G95" i="26"/>
  <c r="U95" i="26" s="1"/>
  <c r="G83" i="26"/>
  <c r="U83" i="26" s="1"/>
  <c r="G20" i="26"/>
  <c r="G531" i="26"/>
  <c r="G508" i="26"/>
  <c r="U508" i="26" s="1"/>
  <c r="G432" i="26"/>
  <c r="U432" i="26" s="1"/>
  <c r="G422" i="26"/>
  <c r="G421" i="26" s="1"/>
  <c r="G407" i="26"/>
  <c r="U407" i="26" s="1"/>
  <c r="G400" i="26"/>
  <c r="U400" i="26" s="1"/>
  <c r="G390" i="26"/>
  <c r="G369" i="26"/>
  <c r="G340" i="26"/>
  <c r="G322" i="26"/>
  <c r="U322" i="26" s="1"/>
  <c r="G310" i="26"/>
  <c r="U310" i="26" s="1"/>
  <c r="G284" i="26"/>
  <c r="U284" i="26" s="1"/>
  <c r="G280" i="26"/>
  <c r="G273" i="26"/>
  <c r="U273" i="26" s="1"/>
  <c r="G267" i="26"/>
  <c r="U267" i="26" s="1"/>
  <c r="G260" i="26"/>
  <c r="U260" i="26" s="1"/>
  <c r="V260" i="26" s="1"/>
  <c r="G238" i="26"/>
  <c r="U238" i="26" s="1"/>
  <c r="V238" i="26" s="1"/>
  <c r="G234" i="26"/>
  <c r="G214" i="26"/>
  <c r="U214" i="26" s="1"/>
  <c r="G207" i="26"/>
  <c r="U207" i="26" s="1"/>
  <c r="G195" i="26"/>
  <c r="G192" i="26"/>
  <c r="U192" i="26" s="1"/>
  <c r="G184" i="26"/>
  <c r="U184" i="26" s="1"/>
  <c r="G152" i="26"/>
  <c r="U152" i="26" s="1"/>
  <c r="G144" i="26"/>
  <c r="U144" i="26" s="1"/>
  <c r="G94" i="26"/>
  <c r="U94" i="26" s="1"/>
  <c r="G82" i="26"/>
  <c r="U82" i="26" s="1"/>
  <c r="G51" i="26"/>
  <c r="U51" i="26" s="1"/>
  <c r="G46" i="26"/>
  <c r="U46" i="26" s="1"/>
  <c r="G519" i="26"/>
  <c r="U519" i="26" s="1"/>
  <c r="G507" i="26"/>
  <c r="U507" i="26" s="1"/>
  <c r="G452" i="26"/>
  <c r="G406" i="26"/>
  <c r="U406" i="26" s="1"/>
  <c r="G399" i="26"/>
  <c r="U399" i="26" s="1"/>
  <c r="G350" i="26"/>
  <c r="U350" i="26" s="1"/>
  <c r="G344" i="26"/>
  <c r="U344" i="26" s="1"/>
  <c r="G330" i="26"/>
  <c r="U330" i="26" s="1"/>
  <c r="G321" i="26"/>
  <c r="U321" i="26" s="1"/>
  <c r="G309" i="26"/>
  <c r="U309" i="26" s="1"/>
  <c r="G289" i="26"/>
  <c r="U289" i="26" s="1"/>
  <c r="G283" i="26"/>
  <c r="U283" i="26" s="1"/>
  <c r="G272" i="26"/>
  <c r="U272" i="26" s="1"/>
  <c r="V272" i="26" s="1"/>
  <c r="G259" i="26"/>
  <c r="U259" i="26" s="1"/>
  <c r="G237" i="26"/>
  <c r="U237" i="26" s="1"/>
  <c r="G213" i="26"/>
  <c r="G206" i="26"/>
  <c r="U206" i="26" s="1"/>
  <c r="G191" i="26"/>
  <c r="U191" i="26" s="1"/>
  <c r="G183" i="26"/>
  <c r="U183" i="26" s="1"/>
  <c r="G151" i="26"/>
  <c r="U151" i="26" s="1"/>
  <c r="G143" i="26"/>
  <c r="U143" i="26" s="1"/>
  <c r="G109" i="26"/>
  <c r="U109" i="26" s="1"/>
  <c r="G93" i="26"/>
  <c r="U93" i="26" s="1"/>
  <c r="G80" i="26"/>
  <c r="U80" i="26" s="1"/>
  <c r="V80" i="26" s="1"/>
  <c r="G50" i="26"/>
  <c r="U50" i="26" s="1"/>
  <c r="G45" i="26"/>
  <c r="U45" i="26" s="1"/>
  <c r="G518" i="26"/>
  <c r="U518" i="26" s="1"/>
  <c r="G506" i="26"/>
  <c r="G499" i="26"/>
  <c r="G491" i="26"/>
  <c r="G445" i="26"/>
  <c r="U445" i="26" s="1"/>
  <c r="G405" i="26"/>
  <c r="U405" i="26" s="1"/>
  <c r="G398" i="26"/>
  <c r="U398" i="26" s="1"/>
  <c r="G349" i="26"/>
  <c r="U349" i="26" s="1"/>
  <c r="G343" i="26"/>
  <c r="U343" i="26" s="1"/>
  <c r="G329" i="26"/>
  <c r="U329" i="26" s="1"/>
  <c r="V329" i="26" s="1"/>
  <c r="G320" i="26"/>
  <c r="U320" i="26" s="1"/>
  <c r="G308" i="26"/>
  <c r="G288" i="26"/>
  <c r="G278" i="26"/>
  <c r="G271" i="26"/>
  <c r="U271" i="26" s="1"/>
  <c r="G258" i="26"/>
  <c r="U258" i="26" s="1"/>
  <c r="G205" i="26"/>
  <c r="U205" i="26" s="1"/>
  <c r="G203" i="26"/>
  <c r="U203" i="26" s="1"/>
  <c r="G190" i="26"/>
  <c r="U190" i="26" s="1"/>
  <c r="G182" i="26"/>
  <c r="G150" i="26"/>
  <c r="U150" i="26" s="1"/>
  <c r="V150" i="26" s="1"/>
  <c r="G142" i="26"/>
  <c r="U142" i="26" s="1"/>
  <c r="G137" i="26"/>
  <c r="G108" i="26"/>
  <c r="U108" i="26" s="1"/>
  <c r="G92" i="26"/>
  <c r="U92" i="26" s="1"/>
  <c r="G79" i="26"/>
  <c r="U79" i="26" s="1"/>
  <c r="V79" i="26" s="1"/>
  <c r="G49" i="26"/>
  <c r="U49" i="26" s="1"/>
  <c r="G44" i="26"/>
  <c r="U44" i="26" s="1"/>
  <c r="G38" i="26"/>
  <c r="U38" i="26" s="1"/>
  <c r="G537" i="26"/>
  <c r="G517" i="26"/>
  <c r="U517" i="26" s="1"/>
  <c r="G444" i="26"/>
  <c r="U444" i="26" s="1"/>
  <c r="V444" i="26" s="1"/>
  <c r="G397" i="26"/>
  <c r="G359" i="26"/>
  <c r="U359" i="26" s="1"/>
  <c r="G348" i="26"/>
  <c r="U348" i="26" s="1"/>
  <c r="G342" i="26"/>
  <c r="U342" i="26" s="1"/>
  <c r="G332" i="26"/>
  <c r="G331" i="26" s="1"/>
  <c r="G328" i="26"/>
  <c r="U328" i="26" s="1"/>
  <c r="G325" i="26"/>
  <c r="U325" i="26" s="1"/>
  <c r="G319" i="26"/>
  <c r="G211" i="26"/>
  <c r="U211" i="26" s="1"/>
  <c r="G202" i="26"/>
  <c r="U202" i="26" s="1"/>
  <c r="G141" i="26"/>
  <c r="U141" i="26" s="1"/>
  <c r="G107" i="26"/>
  <c r="U107" i="26" s="1"/>
  <c r="G78" i="26"/>
  <c r="U78" i="26" s="1"/>
  <c r="G48" i="26"/>
  <c r="U48" i="26" s="1"/>
  <c r="V48" i="26" s="1"/>
  <c r="G42" i="26"/>
  <c r="G41" i="26" s="1"/>
  <c r="G37" i="26"/>
  <c r="U37" i="26" s="1"/>
  <c r="G28" i="26"/>
  <c r="U28" i="26" s="1"/>
  <c r="G516" i="26"/>
  <c r="G469" i="26"/>
  <c r="G393" i="26"/>
  <c r="G367" i="26"/>
  <c r="G358" i="26"/>
  <c r="G327" i="26"/>
  <c r="U327" i="26" s="1"/>
  <c r="G324" i="26"/>
  <c r="G252" i="26"/>
  <c r="G246" i="26"/>
  <c r="G217" i="26"/>
  <c r="G210" i="26"/>
  <c r="G201" i="26"/>
  <c r="G188" i="26"/>
  <c r="G148" i="26"/>
  <c r="G146" i="26"/>
  <c r="G111" i="26"/>
  <c r="G106" i="26"/>
  <c r="U106" i="26" s="1"/>
  <c r="G77" i="26"/>
  <c r="U77" i="26" s="1"/>
  <c r="V77" i="26" s="1"/>
  <c r="G75" i="26"/>
  <c r="G53" i="26"/>
  <c r="G52" i="26" s="1"/>
  <c r="G36" i="26"/>
  <c r="U36" i="26" s="1"/>
  <c r="V36" i="26" s="1"/>
  <c r="G27" i="26"/>
  <c r="U27" i="26" s="1"/>
  <c r="G6" i="26"/>
  <c r="U6" i="26" s="1"/>
  <c r="V6" i="26" s="1"/>
  <c r="G22" i="5"/>
  <c r="G23" i="5"/>
  <c r="G24" i="5"/>
  <c r="G25" i="5"/>
  <c r="G26" i="5"/>
  <c r="G27" i="5"/>
  <c r="G28" i="5"/>
  <c r="G29" i="5"/>
  <c r="G30" i="5"/>
  <c r="G22" i="6"/>
  <c r="G23" i="6"/>
  <c r="G24" i="6"/>
  <c r="G25" i="6"/>
  <c r="G26" i="6"/>
  <c r="G27" i="6"/>
  <c r="G22" i="7"/>
  <c r="G23" i="7"/>
  <c r="G24" i="7"/>
  <c r="G25" i="7"/>
  <c r="G26" i="7"/>
  <c r="G27" i="7"/>
  <c r="G28" i="7"/>
  <c r="G29" i="7"/>
  <c r="G30" i="7"/>
  <c r="G22" i="8"/>
  <c r="G23" i="8"/>
  <c r="G24" i="8"/>
  <c r="G25" i="8"/>
  <c r="G26" i="8"/>
  <c r="G27" i="8"/>
  <c r="G22" i="9"/>
  <c r="G23" i="9"/>
  <c r="G24" i="9"/>
  <c r="G25" i="9"/>
  <c r="G26" i="9"/>
  <c r="G27" i="9"/>
  <c r="G28" i="9"/>
  <c r="G22" i="10"/>
  <c r="G23" i="10"/>
  <c r="G22" i="12"/>
  <c r="G22" i="14"/>
  <c r="G22" i="15"/>
  <c r="G22" i="16"/>
  <c r="G22" i="25"/>
  <c r="G23" i="25"/>
  <c r="G24" i="25"/>
  <c r="G25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  <c r="G6" i="25"/>
  <c r="G5" i="25"/>
  <c r="G4" i="25"/>
  <c r="G3" i="25"/>
  <c r="G2" i="25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G2" i="17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G4" i="16"/>
  <c r="G3" i="16"/>
  <c r="G2" i="16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2" i="15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G2" i="14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2" i="12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" i="10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2" i="9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2" i="8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2" i="6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" i="4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" i="3"/>
  <c r="T183" i="27" l="1"/>
  <c r="T84" i="27"/>
  <c r="T29" i="27"/>
  <c r="S17" i="27"/>
  <c r="S31" i="27"/>
  <c r="T274" i="27"/>
  <c r="T158" i="27"/>
  <c r="T132" i="27"/>
  <c r="V13" i="26"/>
  <c r="V49" i="26"/>
  <c r="V37" i="26"/>
  <c r="V51" i="26"/>
  <c r="V28" i="26"/>
  <c r="V27" i="26"/>
  <c r="V325" i="26"/>
  <c r="V50" i="26"/>
  <c r="V460" i="26"/>
  <c r="V38" i="26"/>
  <c r="V264" i="26"/>
  <c r="V228" i="26"/>
  <c r="V259" i="26"/>
  <c r="V432" i="26"/>
  <c r="V274" i="26"/>
  <c r="V373" i="26"/>
  <c r="S544" i="26"/>
  <c r="S541" i="26"/>
  <c r="S530" i="26"/>
  <c r="S431" i="26"/>
  <c r="S43" i="26"/>
  <c r="S41" i="26"/>
  <c r="S39" i="26"/>
  <c r="S35" i="26"/>
  <c r="S31" i="26"/>
  <c r="S26" i="26"/>
  <c r="S7" i="26"/>
  <c r="V448" i="26"/>
  <c r="V67" i="26"/>
  <c r="V466" i="26"/>
  <c r="V297" i="26"/>
  <c r="V57" i="26"/>
  <c r="V222" i="26"/>
  <c r="V419" i="26"/>
  <c r="V349" i="26"/>
  <c r="V83" i="26"/>
  <c r="V472" i="26"/>
  <c r="V44" i="26"/>
  <c r="V8" i="26"/>
  <c r="B2" i="26"/>
  <c r="C2" i="26"/>
  <c r="D2" i="26"/>
  <c r="E2" i="26"/>
  <c r="S10" i="26"/>
  <c r="G16" i="26"/>
  <c r="U16" i="26" s="1"/>
  <c r="S47" i="27"/>
  <c r="S260" i="27"/>
  <c r="T251" i="27"/>
  <c r="S237" i="27"/>
  <c r="T227" i="27"/>
  <c r="S213" i="27"/>
  <c r="T205" i="27"/>
  <c r="S190" i="27"/>
  <c r="S169" i="27"/>
  <c r="S142" i="27"/>
  <c r="S119" i="27"/>
  <c r="S117" i="27"/>
  <c r="T107" i="27"/>
  <c r="S93" i="27"/>
  <c r="S65" i="27"/>
  <c r="T56" i="27"/>
  <c r="S39" i="27"/>
  <c r="T10" i="27"/>
  <c r="S183" i="27"/>
  <c r="S27" i="27"/>
  <c r="T271" i="27"/>
  <c r="T247" i="27"/>
  <c r="S233" i="27"/>
  <c r="T224" i="27"/>
  <c r="T202" i="27"/>
  <c r="T180" i="27"/>
  <c r="T156" i="27"/>
  <c r="T129" i="27"/>
  <c r="T105" i="27"/>
  <c r="S89" i="27"/>
  <c r="T82" i="27"/>
  <c r="S63" i="27"/>
  <c r="S33" i="27"/>
  <c r="S15" i="27"/>
  <c r="T267" i="27"/>
  <c r="S254" i="27"/>
  <c r="T245" i="27"/>
  <c r="S231" i="27"/>
  <c r="T222" i="27"/>
  <c r="S208" i="27"/>
  <c r="T199" i="27"/>
  <c r="S185" i="27"/>
  <c r="T177" i="27"/>
  <c r="S161" i="27"/>
  <c r="T154" i="27"/>
  <c r="S134" i="27"/>
  <c r="T126" i="27"/>
  <c r="T103" i="27"/>
  <c r="T77" i="27"/>
  <c r="S61" i="27"/>
  <c r="T51" i="27"/>
  <c r="T25" i="27"/>
  <c r="S107" i="27"/>
  <c r="T17" i="27"/>
  <c r="S265" i="27"/>
  <c r="S241" i="27"/>
  <c r="S195" i="27"/>
  <c r="S175" i="27"/>
  <c r="S99" i="27"/>
  <c r="S75" i="27"/>
  <c r="S171" i="27"/>
  <c r="T111" i="27"/>
  <c r="S95" i="27"/>
  <c r="S258" i="27"/>
  <c r="S210" i="27"/>
  <c r="S188" i="27"/>
  <c r="S165" i="27"/>
  <c r="S138" i="27"/>
  <c r="S114" i="27"/>
  <c r="T53" i="27"/>
  <c r="T27" i="27"/>
  <c r="T5" i="27"/>
  <c r="S13" i="27"/>
  <c r="S274" i="27"/>
  <c r="T265" i="27"/>
  <c r="S251" i="27"/>
  <c r="T241" i="27"/>
  <c r="S227" i="27"/>
  <c r="T219" i="27"/>
  <c r="S205" i="27"/>
  <c r="T195" i="27"/>
  <c r="T175" i="27"/>
  <c r="S158" i="27"/>
  <c r="T149" i="27"/>
  <c r="S132" i="27"/>
  <c r="T124" i="27"/>
  <c r="T99" i="27"/>
  <c r="S84" i="27"/>
  <c r="T75" i="27"/>
  <c r="S56" i="27"/>
  <c r="T47" i="27"/>
  <c r="S29" i="27"/>
  <c r="T22" i="27"/>
  <c r="S10" i="27"/>
  <c r="S271" i="27"/>
  <c r="T263" i="27"/>
  <c r="S247" i="27"/>
  <c r="T239" i="27"/>
  <c r="S224" i="27"/>
  <c r="T216" i="27"/>
  <c r="S202" i="27"/>
  <c r="T192" i="27"/>
  <c r="S180" i="27"/>
  <c r="T171" i="27"/>
  <c r="S156" i="27"/>
  <c r="T144" i="27"/>
  <c r="S129" i="27"/>
  <c r="T119" i="27"/>
  <c r="S105" i="27"/>
  <c r="T95" i="27"/>
  <c r="S82" i="27"/>
  <c r="T70" i="27"/>
  <c r="S53" i="27"/>
  <c r="T44" i="27"/>
  <c r="T20" i="27"/>
  <c r="S5" i="27"/>
  <c r="S267" i="27"/>
  <c r="T260" i="27"/>
  <c r="S245" i="27"/>
  <c r="T237" i="27"/>
  <c r="S222" i="27"/>
  <c r="T213" i="27"/>
  <c r="S199" i="27"/>
  <c r="T190" i="27"/>
  <c r="S177" i="27"/>
  <c r="T169" i="27"/>
  <c r="S154" i="27"/>
  <c r="T142" i="27"/>
  <c r="S126" i="27"/>
  <c r="T117" i="27"/>
  <c r="S111" i="27"/>
  <c r="S103" i="27"/>
  <c r="T93" i="27"/>
  <c r="S87" i="27"/>
  <c r="S77" i="27"/>
  <c r="T65" i="27"/>
  <c r="S51" i="27"/>
  <c r="T39" i="27"/>
  <c r="S25" i="27"/>
  <c r="T258" i="27"/>
  <c r="T233" i="27"/>
  <c r="S219" i="27"/>
  <c r="T210" i="27"/>
  <c r="T188" i="27"/>
  <c r="T165" i="27"/>
  <c r="S149" i="27"/>
  <c r="T138" i="27"/>
  <c r="S124" i="27"/>
  <c r="T114" i="27"/>
  <c r="T89" i="27"/>
  <c r="T63" i="27"/>
  <c r="T33" i="27"/>
  <c r="S22" i="27"/>
  <c r="T15" i="27"/>
  <c r="S263" i="27"/>
  <c r="T254" i="27"/>
  <c r="S239" i="27"/>
  <c r="T231" i="27"/>
  <c r="S216" i="27"/>
  <c r="T208" i="27"/>
  <c r="S192" i="27"/>
  <c r="T185" i="27"/>
  <c r="T161" i="27"/>
  <c r="S144" i="27"/>
  <c r="T134" i="27"/>
  <c r="T87" i="27"/>
  <c r="S70" i="27"/>
  <c r="T61" i="27"/>
  <c r="S44" i="27"/>
  <c r="T31" i="27"/>
  <c r="S20" i="27"/>
  <c r="T13" i="27"/>
  <c r="F2" i="27"/>
  <c r="D2" i="27"/>
  <c r="L2" i="27"/>
  <c r="N2" i="27"/>
  <c r="I2" i="27"/>
  <c r="Q2" i="27"/>
  <c r="G2" i="27"/>
  <c r="O2" i="27"/>
  <c r="K2" i="27"/>
  <c r="B2" i="27"/>
  <c r="J2" i="27"/>
  <c r="H2" i="27"/>
  <c r="P2" i="27"/>
  <c r="C2" i="27"/>
  <c r="E2" i="27"/>
  <c r="R2" i="27"/>
  <c r="M2" i="27"/>
  <c r="G417" i="26"/>
  <c r="U417" i="26" s="1"/>
  <c r="Q2" i="26"/>
  <c r="G544" i="26"/>
  <c r="S498" i="26"/>
  <c r="V92" i="26"/>
  <c r="G368" i="26"/>
  <c r="U368" i="26" s="1"/>
  <c r="G19" i="26"/>
  <c r="U19" i="26" s="1"/>
  <c r="G470" i="26"/>
  <c r="U470" i="26" s="1"/>
  <c r="V381" i="26"/>
  <c r="U29" i="26"/>
  <c r="U549" i="26"/>
  <c r="G446" i="26"/>
  <c r="U446" i="26" s="1"/>
  <c r="V108" i="26"/>
  <c r="V258" i="26"/>
  <c r="V45" i="26"/>
  <c r="V71" i="26"/>
  <c r="V87" i="26"/>
  <c r="V34" i="26"/>
  <c r="U369" i="26"/>
  <c r="V369" i="26" s="1"/>
  <c r="U41" i="26"/>
  <c r="V273" i="26"/>
  <c r="V21" i="26"/>
  <c r="V220" i="26"/>
  <c r="U534" i="26"/>
  <c r="V46" i="26"/>
  <c r="U39" i="26"/>
  <c r="V61" i="26"/>
  <c r="V439" i="26"/>
  <c r="U52" i="26"/>
  <c r="U331" i="26"/>
  <c r="V445" i="26"/>
  <c r="U421" i="26"/>
  <c r="V268" i="26"/>
  <c r="V428" i="26"/>
  <c r="U544" i="26"/>
  <c r="U14" i="26"/>
  <c r="V9" i="26"/>
  <c r="U40" i="26"/>
  <c r="V40" i="26" s="1"/>
  <c r="U447" i="26"/>
  <c r="V447" i="26" s="1"/>
  <c r="V82" i="26"/>
  <c r="V434" i="26"/>
  <c r="V11" i="26"/>
  <c r="G31" i="26"/>
  <c r="U31" i="26" s="1"/>
  <c r="S556" i="26"/>
  <c r="T551" i="26"/>
  <c r="S549" i="26"/>
  <c r="S538" i="26"/>
  <c r="S522" i="26"/>
  <c r="T509" i="26"/>
  <c r="S490" i="26"/>
  <c r="S482" i="26"/>
  <c r="T461" i="26"/>
  <c r="T453" i="26"/>
  <c r="T429" i="26"/>
  <c r="S392" i="26"/>
  <c r="S387" i="26"/>
  <c r="S357" i="26"/>
  <c r="T345" i="26"/>
  <c r="T335" i="26"/>
  <c r="T166" i="26"/>
  <c r="T118" i="26"/>
  <c r="S54" i="26"/>
  <c r="T52" i="26"/>
  <c r="S47" i="26"/>
  <c r="T29" i="26"/>
  <c r="S23" i="26"/>
  <c r="S19" i="26"/>
  <c r="S16" i="26"/>
  <c r="T14" i="26"/>
  <c r="T5" i="26"/>
  <c r="G305" i="26"/>
  <c r="U305" i="26" s="1"/>
  <c r="U306" i="26"/>
  <c r="V306" i="26" s="1"/>
  <c r="S443" i="26"/>
  <c r="T443" i="26"/>
  <c r="S424" i="26"/>
  <c r="T424" i="26"/>
  <c r="S401" i="26"/>
  <c r="T401" i="26"/>
  <c r="S389" i="26"/>
  <c r="T389" i="26"/>
  <c r="S366" i="26"/>
  <c r="T366" i="26"/>
  <c r="S305" i="26"/>
  <c r="T305" i="26"/>
  <c r="S290" i="26"/>
  <c r="T290" i="26"/>
  <c r="S266" i="26"/>
  <c r="T266" i="26"/>
  <c r="S247" i="26"/>
  <c r="T247" i="26"/>
  <c r="S236" i="26"/>
  <c r="T236" i="26"/>
  <c r="S216" i="26"/>
  <c r="T216" i="26"/>
  <c r="S194" i="26"/>
  <c r="T194" i="26"/>
  <c r="S185" i="26"/>
  <c r="T185" i="26"/>
  <c r="S168" i="26"/>
  <c r="T168" i="26"/>
  <c r="S147" i="26"/>
  <c r="T147" i="26"/>
  <c r="S136" i="26"/>
  <c r="T136" i="26"/>
  <c r="S129" i="26"/>
  <c r="T129" i="26"/>
  <c r="S110" i="26"/>
  <c r="T110" i="26"/>
  <c r="S58" i="26"/>
  <c r="T58" i="26"/>
  <c r="G216" i="26"/>
  <c r="U216" i="26" s="1"/>
  <c r="U217" i="26"/>
  <c r="V217" i="26" s="1"/>
  <c r="G468" i="26"/>
  <c r="U468" i="26" s="1"/>
  <c r="U469" i="26"/>
  <c r="V469" i="26" s="1"/>
  <c r="G498" i="26"/>
  <c r="U498" i="26" s="1"/>
  <c r="U499" i="26"/>
  <c r="V499" i="26" s="1"/>
  <c r="G233" i="26"/>
  <c r="U233" i="26" s="1"/>
  <c r="U234" i="26"/>
  <c r="V234" i="26" s="1"/>
  <c r="G118" i="26"/>
  <c r="U118" i="26" s="1"/>
  <c r="U119" i="26"/>
  <c r="V119" i="26" s="1"/>
  <c r="G522" i="26"/>
  <c r="U522" i="26" s="1"/>
  <c r="U523" i="26"/>
  <c r="V523" i="26" s="1"/>
  <c r="G159" i="26"/>
  <c r="U159" i="26" s="1"/>
  <c r="U160" i="26"/>
  <c r="V160" i="26" s="1"/>
  <c r="G424" i="26"/>
  <c r="U424" i="26" s="1"/>
  <c r="U425" i="26"/>
  <c r="V425" i="26" s="1"/>
  <c r="G315" i="26"/>
  <c r="U315" i="26" s="1"/>
  <c r="U316" i="26"/>
  <c r="V316" i="26" s="1"/>
  <c r="G509" i="26"/>
  <c r="U509" i="26" s="1"/>
  <c r="U510" i="26"/>
  <c r="V510" i="26" s="1"/>
  <c r="G134" i="26"/>
  <c r="U134" i="26" s="1"/>
  <c r="U135" i="26"/>
  <c r="V135" i="26" s="1"/>
  <c r="G513" i="26"/>
  <c r="U513" i="26" s="1"/>
  <c r="U514" i="26"/>
  <c r="V514" i="26" s="1"/>
  <c r="T43" i="26"/>
  <c r="T35" i="26"/>
  <c r="T19" i="26"/>
  <c r="S29" i="26"/>
  <c r="S5" i="26"/>
  <c r="U15" i="26"/>
  <c r="V15" i="26" s="1"/>
  <c r="T556" i="26"/>
  <c r="S551" i="26"/>
  <c r="V548" i="26"/>
  <c r="U545" i="26"/>
  <c r="V545" i="26" s="1"/>
  <c r="T498" i="26"/>
  <c r="T482" i="26"/>
  <c r="S453" i="26"/>
  <c r="V436" i="26"/>
  <c r="U332" i="26"/>
  <c r="V332" i="26" s="1"/>
  <c r="V142" i="26"/>
  <c r="S118" i="26"/>
  <c r="G487" i="26"/>
  <c r="U487" i="26" s="1"/>
  <c r="U488" i="26"/>
  <c r="S534" i="26"/>
  <c r="T534" i="26"/>
  <c r="S526" i="26"/>
  <c r="T526" i="26"/>
  <c r="S515" i="26"/>
  <c r="T515" i="26"/>
  <c r="S478" i="26"/>
  <c r="T478" i="26"/>
  <c r="S408" i="26"/>
  <c r="T408" i="26"/>
  <c r="S380" i="26"/>
  <c r="T380" i="26"/>
  <c r="S331" i="26"/>
  <c r="T331" i="26"/>
  <c r="S295" i="26"/>
  <c r="T295" i="26"/>
  <c r="S270" i="26"/>
  <c r="T270" i="26"/>
  <c r="S224" i="26"/>
  <c r="T224" i="26"/>
  <c r="S212" i="26"/>
  <c r="T212" i="26"/>
  <c r="T198" i="26"/>
  <c r="S198" i="26"/>
  <c r="S177" i="26"/>
  <c r="T177" i="26"/>
  <c r="S154" i="26"/>
  <c r="T154" i="26"/>
  <c r="S140" i="26"/>
  <c r="T140" i="26"/>
  <c r="S99" i="26"/>
  <c r="T99" i="26"/>
  <c r="S81" i="26"/>
  <c r="T81" i="26"/>
  <c r="S14" i="26"/>
  <c r="G245" i="26"/>
  <c r="U245" i="26" s="1"/>
  <c r="U246" i="26"/>
  <c r="V246" i="26" s="1"/>
  <c r="G515" i="26"/>
  <c r="U515" i="26" s="1"/>
  <c r="U516" i="26"/>
  <c r="V516" i="26" s="1"/>
  <c r="G505" i="26"/>
  <c r="U505" i="26" s="1"/>
  <c r="U506" i="26"/>
  <c r="V506" i="26" s="1"/>
  <c r="G339" i="26"/>
  <c r="U339" i="26" s="1"/>
  <c r="U340" i="26"/>
  <c r="G530" i="26"/>
  <c r="U530" i="26" s="1"/>
  <c r="U531" i="26"/>
  <c r="V531" i="26" s="1"/>
  <c r="G154" i="26"/>
  <c r="U154" i="26" s="1"/>
  <c r="U155" i="26"/>
  <c r="V155" i="26" s="1"/>
  <c r="G461" i="26"/>
  <c r="U461" i="26" s="1"/>
  <c r="U462" i="26"/>
  <c r="V462" i="26" s="1"/>
  <c r="G138" i="26"/>
  <c r="U138" i="26" s="1"/>
  <c r="U139" i="26"/>
  <c r="V139" i="26" s="1"/>
  <c r="G429" i="26"/>
  <c r="U429" i="26" s="1"/>
  <c r="U430" i="26"/>
  <c r="V430" i="26" s="1"/>
  <c r="G179" i="26"/>
  <c r="U179" i="26" s="1"/>
  <c r="U180" i="26"/>
  <c r="V180" i="26" s="1"/>
  <c r="G112" i="26"/>
  <c r="U112" i="26" s="1"/>
  <c r="U113" i="26"/>
  <c r="V113" i="26" s="1"/>
  <c r="G538" i="26"/>
  <c r="U538" i="26" s="1"/>
  <c r="U539" i="26"/>
  <c r="V539" i="26" s="1"/>
  <c r="G198" i="26"/>
  <c r="U198" i="26" s="1"/>
  <c r="U199" i="26"/>
  <c r="V199" i="26" s="1"/>
  <c r="G387" i="26"/>
  <c r="U387" i="26" s="1"/>
  <c r="U388" i="26"/>
  <c r="V388" i="26" s="1"/>
  <c r="T26" i="26"/>
  <c r="T10" i="26"/>
  <c r="S52" i="26"/>
  <c r="U30" i="26"/>
  <c r="V30" i="26" s="1"/>
  <c r="V553" i="26"/>
  <c r="U550" i="26"/>
  <c r="V550" i="26" s="1"/>
  <c r="U422" i="26"/>
  <c r="V422" i="26" s="1"/>
  <c r="U418" i="26"/>
  <c r="V418" i="26" s="1"/>
  <c r="T392" i="26"/>
  <c r="T387" i="26"/>
  <c r="V352" i="26"/>
  <c r="V327" i="26"/>
  <c r="V299" i="26"/>
  <c r="V152" i="26"/>
  <c r="G74" i="26"/>
  <c r="U74" i="26" s="1"/>
  <c r="U75" i="26"/>
  <c r="V75" i="26" s="1"/>
  <c r="G520" i="26"/>
  <c r="U520" i="26" s="1"/>
  <c r="U521" i="26"/>
  <c r="G313" i="26"/>
  <c r="U313" i="26" s="1"/>
  <c r="U314" i="26"/>
  <c r="V314" i="26" s="1"/>
  <c r="S505" i="26"/>
  <c r="T505" i="26"/>
  <c r="S441" i="26"/>
  <c r="T441" i="26"/>
  <c r="S417" i="26"/>
  <c r="T417" i="26"/>
  <c r="S404" i="26"/>
  <c r="T404" i="26"/>
  <c r="S368" i="26"/>
  <c r="T368" i="26"/>
  <c r="S360" i="26"/>
  <c r="T360" i="26"/>
  <c r="S354" i="26"/>
  <c r="T354" i="26"/>
  <c r="S326" i="26"/>
  <c r="T326" i="26"/>
  <c r="S313" i="26"/>
  <c r="T313" i="26"/>
  <c r="S300" i="26"/>
  <c r="T300" i="26"/>
  <c r="S261" i="26"/>
  <c r="T261" i="26"/>
  <c r="S251" i="26"/>
  <c r="T251" i="26"/>
  <c r="S226" i="26"/>
  <c r="T226" i="26"/>
  <c r="T218" i="26"/>
  <c r="S218" i="26"/>
  <c r="S209" i="26"/>
  <c r="T209" i="26"/>
  <c r="S156" i="26"/>
  <c r="T156" i="26"/>
  <c r="T102" i="26"/>
  <c r="S102" i="26"/>
  <c r="S76" i="26"/>
  <c r="T76" i="26"/>
  <c r="S63" i="26"/>
  <c r="T63" i="26"/>
  <c r="G110" i="26"/>
  <c r="U110" i="26" s="1"/>
  <c r="U111" i="26"/>
  <c r="V111" i="26" s="1"/>
  <c r="G251" i="26"/>
  <c r="U251" i="26" s="1"/>
  <c r="U252" i="26"/>
  <c r="V252" i="26" s="1"/>
  <c r="G396" i="26"/>
  <c r="U396" i="26" s="1"/>
  <c r="U397" i="26"/>
  <c r="V397" i="26" s="1"/>
  <c r="G451" i="26"/>
  <c r="U451" i="26" s="1"/>
  <c r="U452" i="26"/>
  <c r="V452" i="26" s="1"/>
  <c r="G166" i="26"/>
  <c r="U167" i="26"/>
  <c r="V167" i="26" s="1"/>
  <c r="G484" i="26"/>
  <c r="U484" i="26" s="1"/>
  <c r="U485" i="26"/>
  <c r="V485" i="26" s="1"/>
  <c r="G482" i="26"/>
  <c r="U482" i="26" s="1"/>
  <c r="U483" i="26"/>
  <c r="G385" i="26"/>
  <c r="U385" i="26" s="1"/>
  <c r="U386" i="26"/>
  <c r="V386" i="26" s="1"/>
  <c r="G168" i="26"/>
  <c r="U168" i="26" s="1"/>
  <c r="U169" i="26"/>
  <c r="G441" i="26"/>
  <c r="U441" i="26" s="1"/>
  <c r="U442" i="26"/>
  <c r="V442" i="26" s="1"/>
  <c r="G224" i="26"/>
  <c r="U224" i="26" s="1"/>
  <c r="U225" i="26"/>
  <c r="V225" i="26" s="1"/>
  <c r="T41" i="26"/>
  <c r="U53" i="26"/>
  <c r="V53" i="26" s="1"/>
  <c r="V558" i="26"/>
  <c r="V542" i="26"/>
  <c r="U471" i="26"/>
  <c r="V471" i="26" s="1"/>
  <c r="S461" i="26"/>
  <c r="V440" i="26"/>
  <c r="V414" i="26"/>
  <c r="V407" i="26"/>
  <c r="V377" i="26"/>
  <c r="T357" i="26"/>
  <c r="G392" i="26"/>
  <c r="U392" i="26" s="1"/>
  <c r="U393" i="26"/>
  <c r="V393" i="26" s="1"/>
  <c r="G307" i="26"/>
  <c r="U307" i="26" s="1"/>
  <c r="U308" i="26"/>
  <c r="V308" i="26" s="1"/>
  <c r="G96" i="26"/>
  <c r="U96" i="26" s="1"/>
  <c r="U97" i="26"/>
  <c r="G69" i="26"/>
  <c r="U69" i="26" s="1"/>
  <c r="U70" i="26"/>
  <c r="G345" i="26"/>
  <c r="U345" i="26" s="1"/>
  <c r="U346" i="26"/>
  <c r="V346" i="26" s="1"/>
  <c r="G129" i="26"/>
  <c r="U129" i="26" s="1"/>
  <c r="U130" i="26"/>
  <c r="V130" i="26" s="1"/>
  <c r="S536" i="26"/>
  <c r="T536" i="26"/>
  <c r="S470" i="26"/>
  <c r="T470" i="26"/>
  <c r="S411" i="26"/>
  <c r="T411" i="26"/>
  <c r="S396" i="26"/>
  <c r="T396" i="26"/>
  <c r="S376" i="26"/>
  <c r="T376" i="26"/>
  <c r="S363" i="26"/>
  <c r="T363" i="26"/>
  <c r="S339" i="26"/>
  <c r="T339" i="26"/>
  <c r="T315" i="26"/>
  <c r="S315" i="26"/>
  <c r="S275" i="26"/>
  <c r="T275" i="26"/>
  <c r="S257" i="26"/>
  <c r="T257" i="26"/>
  <c r="S221" i="26"/>
  <c r="T221" i="26"/>
  <c r="S189" i="26"/>
  <c r="T189" i="26"/>
  <c r="S138" i="26"/>
  <c r="T138" i="26"/>
  <c r="V138" i="26" s="1"/>
  <c r="S105" i="26"/>
  <c r="T105" i="26"/>
  <c r="U32" i="26"/>
  <c r="V32" i="26" s="1"/>
  <c r="G145" i="26"/>
  <c r="U145" i="26" s="1"/>
  <c r="U146" i="26"/>
  <c r="V146" i="26" s="1"/>
  <c r="G323" i="26"/>
  <c r="U323" i="26" s="1"/>
  <c r="U324" i="26"/>
  <c r="V324" i="26" s="1"/>
  <c r="G318" i="26"/>
  <c r="U318" i="26" s="1"/>
  <c r="U319" i="26"/>
  <c r="V319" i="26" s="1"/>
  <c r="G389" i="26"/>
  <c r="U389" i="26" s="1"/>
  <c r="U390" i="26"/>
  <c r="V390" i="26" s="1"/>
  <c r="G218" i="26"/>
  <c r="U218" i="26" s="1"/>
  <c r="U219" i="26"/>
  <c r="V219" i="26" s="1"/>
  <c r="G492" i="26"/>
  <c r="U492" i="26" s="1"/>
  <c r="U493" i="26"/>
  <c r="V493" i="26" s="1"/>
  <c r="G394" i="26"/>
  <c r="U394" i="26" s="1"/>
  <c r="U395" i="26"/>
  <c r="V395" i="26" s="1"/>
  <c r="G99" i="26"/>
  <c r="U99" i="26" s="1"/>
  <c r="U100" i="26"/>
  <c r="V100" i="26" s="1"/>
  <c r="G453" i="26"/>
  <c r="U453" i="26" s="1"/>
  <c r="V453" i="26" s="1"/>
  <c r="U454" i="26"/>
  <c r="V454" i="26" s="1"/>
  <c r="G275" i="26"/>
  <c r="U275" i="26" s="1"/>
  <c r="U276" i="26"/>
  <c r="V276" i="26" s="1"/>
  <c r="G226" i="26"/>
  <c r="U226" i="26" s="1"/>
  <c r="U227" i="26"/>
  <c r="G401" i="26"/>
  <c r="U401" i="26" s="1"/>
  <c r="U402" i="26"/>
  <c r="V402" i="26" s="1"/>
  <c r="G247" i="26"/>
  <c r="U247" i="26" s="1"/>
  <c r="U248" i="26"/>
  <c r="V248" i="26" s="1"/>
  <c r="G411" i="26"/>
  <c r="U411" i="26" s="1"/>
  <c r="U412" i="26"/>
  <c r="V412" i="26" s="1"/>
  <c r="T16" i="26"/>
  <c r="V16" i="26" s="1"/>
  <c r="U20" i="26"/>
  <c r="V20" i="26" s="1"/>
  <c r="V555" i="26"/>
  <c r="V547" i="26"/>
  <c r="T538" i="26"/>
  <c r="T522" i="26"/>
  <c r="V522" i="26" s="1"/>
  <c r="T431" i="26"/>
  <c r="V321" i="26"/>
  <c r="V309" i="26"/>
  <c r="V98" i="26"/>
  <c r="G209" i="26"/>
  <c r="U209" i="26" s="1"/>
  <c r="U210" i="26"/>
  <c r="V210" i="26" s="1"/>
  <c r="S513" i="26"/>
  <c r="T513" i="26"/>
  <c r="S492" i="26"/>
  <c r="T492" i="26"/>
  <c r="S484" i="26"/>
  <c r="T484" i="26"/>
  <c r="S446" i="26"/>
  <c r="T446" i="26"/>
  <c r="V446" i="26" s="1"/>
  <c r="S437" i="26"/>
  <c r="T437" i="26"/>
  <c r="S413" i="26"/>
  <c r="T413" i="26"/>
  <c r="S333" i="26"/>
  <c r="T333" i="26"/>
  <c r="S287" i="26"/>
  <c r="T287" i="26"/>
  <c r="S277" i="26"/>
  <c r="T277" i="26"/>
  <c r="T253" i="26"/>
  <c r="S253" i="26"/>
  <c r="S229" i="26"/>
  <c r="T229" i="26"/>
  <c r="S179" i="26"/>
  <c r="T179" i="26"/>
  <c r="T159" i="26"/>
  <c r="V159" i="26" s="1"/>
  <c r="S159" i="26"/>
  <c r="S131" i="26"/>
  <c r="T131" i="26"/>
  <c r="S121" i="26"/>
  <c r="T121" i="26"/>
  <c r="S112" i="26"/>
  <c r="T112" i="26"/>
  <c r="T86" i="26"/>
  <c r="S86" i="26"/>
  <c r="S74" i="26"/>
  <c r="T74" i="26"/>
  <c r="V559" i="26"/>
  <c r="G147" i="26"/>
  <c r="U147" i="26" s="1"/>
  <c r="U148" i="26"/>
  <c r="V148" i="26" s="1"/>
  <c r="G136" i="26"/>
  <c r="U136" i="26" s="1"/>
  <c r="U137" i="26"/>
  <c r="V137" i="26" s="1"/>
  <c r="G177" i="26"/>
  <c r="U177" i="26" s="1"/>
  <c r="U178" i="26"/>
  <c r="V178" i="26" s="1"/>
  <c r="G311" i="26"/>
  <c r="U311" i="26" s="1"/>
  <c r="U312" i="26"/>
  <c r="V312" i="26" s="1"/>
  <c r="G456" i="26"/>
  <c r="U456" i="26" s="1"/>
  <c r="U457" i="26"/>
  <c r="V457" i="26" s="1"/>
  <c r="G333" i="26"/>
  <c r="U333" i="26" s="1"/>
  <c r="U334" i="26"/>
  <c r="V334" i="26" s="1"/>
  <c r="V458" i="26"/>
  <c r="G255" i="26"/>
  <c r="U256" i="26"/>
  <c r="V256" i="26" s="1"/>
  <c r="G249" i="26"/>
  <c r="U249" i="26" s="1"/>
  <c r="U250" i="26"/>
  <c r="V250" i="26" s="1"/>
  <c r="T47" i="26"/>
  <c r="T39" i="26"/>
  <c r="T31" i="26"/>
  <c r="T23" i="26"/>
  <c r="T7" i="26"/>
  <c r="V560" i="26"/>
  <c r="V552" i="26"/>
  <c r="T544" i="26"/>
  <c r="T541" i="26"/>
  <c r="T490" i="26"/>
  <c r="V132" i="26"/>
  <c r="G181" i="26"/>
  <c r="U181" i="26" s="1"/>
  <c r="U182" i="26"/>
  <c r="V182" i="26" s="1"/>
  <c r="V509" i="26"/>
  <c r="S496" i="26"/>
  <c r="T496" i="26"/>
  <c r="S487" i="26"/>
  <c r="T487" i="26"/>
  <c r="S468" i="26"/>
  <c r="T468" i="26"/>
  <c r="S456" i="26"/>
  <c r="T456" i="26"/>
  <c r="S449" i="26"/>
  <c r="T449" i="26"/>
  <c r="S426" i="26"/>
  <c r="T426" i="26"/>
  <c r="S371" i="26"/>
  <c r="T371" i="26"/>
  <c r="S347" i="26"/>
  <c r="T347" i="26"/>
  <c r="S341" i="26"/>
  <c r="T341" i="26"/>
  <c r="S318" i="26"/>
  <c r="T318" i="26"/>
  <c r="S307" i="26"/>
  <c r="T307" i="26"/>
  <c r="V307" i="26" s="1"/>
  <c r="S279" i="26"/>
  <c r="T279" i="26"/>
  <c r="T255" i="26"/>
  <c r="S249" i="26"/>
  <c r="T249" i="26"/>
  <c r="S245" i="26"/>
  <c r="T245" i="26"/>
  <c r="V245" i="26" s="1"/>
  <c r="T233" i="26"/>
  <c r="S233" i="26"/>
  <c r="S200" i="26"/>
  <c r="T200" i="26"/>
  <c r="S187" i="26"/>
  <c r="T187" i="26"/>
  <c r="S149" i="26"/>
  <c r="T149" i="26"/>
  <c r="T134" i="26"/>
  <c r="V134" i="26" s="1"/>
  <c r="S134" i="26"/>
  <c r="S114" i="26"/>
  <c r="T114" i="26"/>
  <c r="S91" i="26"/>
  <c r="T91" i="26"/>
  <c r="S69" i="26"/>
  <c r="T69" i="26"/>
  <c r="V543" i="26"/>
  <c r="G187" i="26"/>
  <c r="U187" i="26" s="1"/>
  <c r="U188" i="26"/>
  <c r="V188" i="26" s="1"/>
  <c r="G357" i="26"/>
  <c r="U357" i="26" s="1"/>
  <c r="U358" i="26"/>
  <c r="V358" i="26" s="1"/>
  <c r="G536" i="26"/>
  <c r="U536" i="26" s="1"/>
  <c r="U537" i="26"/>
  <c r="V537" i="26" s="1"/>
  <c r="G277" i="26"/>
  <c r="U277" i="26" s="1"/>
  <c r="U278" i="26"/>
  <c r="V278" i="26" s="1"/>
  <c r="G212" i="26"/>
  <c r="U212" i="26" s="1"/>
  <c r="U213" i="26"/>
  <c r="G194" i="26"/>
  <c r="U194" i="26" s="1"/>
  <c r="U195" i="26"/>
  <c r="V195" i="26" s="1"/>
  <c r="G279" i="26"/>
  <c r="U279" i="26" s="1"/>
  <c r="U280" i="26"/>
  <c r="V280" i="26" s="1"/>
  <c r="G532" i="26"/>
  <c r="U532" i="26" s="1"/>
  <c r="U533" i="26"/>
  <c r="V533" i="26" s="1"/>
  <c r="G511" i="26"/>
  <c r="U511" i="26" s="1"/>
  <c r="U512" i="26"/>
  <c r="V512" i="26" s="1"/>
  <c r="G156" i="26"/>
  <c r="U156" i="26" s="1"/>
  <c r="U157" i="26"/>
  <c r="V157" i="26" s="1"/>
  <c r="G335" i="26"/>
  <c r="U335" i="26" s="1"/>
  <c r="U336" i="26"/>
  <c r="V336" i="26" s="1"/>
  <c r="G253" i="26"/>
  <c r="U253" i="26" s="1"/>
  <c r="U254" i="26"/>
  <c r="V254" i="26" s="1"/>
  <c r="G449" i="26"/>
  <c r="U449" i="26" s="1"/>
  <c r="U450" i="26"/>
  <c r="V450" i="26" s="1"/>
  <c r="T54" i="26"/>
  <c r="U42" i="26"/>
  <c r="V42" i="26" s="1"/>
  <c r="V557" i="26"/>
  <c r="T549" i="26"/>
  <c r="T530" i="26"/>
  <c r="V420" i="26"/>
  <c r="V416" i="26"/>
  <c r="V355" i="26"/>
  <c r="S345" i="26"/>
  <c r="S335" i="26"/>
  <c r="V162" i="26"/>
  <c r="G490" i="26"/>
  <c r="U490" i="26" s="1"/>
  <c r="U491" i="26"/>
  <c r="V491" i="26" s="1"/>
  <c r="G54" i="26"/>
  <c r="U54" i="26" s="1"/>
  <c r="U55" i="26"/>
  <c r="V55" i="26" s="1"/>
  <c r="G371" i="26"/>
  <c r="U371" i="26" s="1"/>
  <c r="U372" i="26"/>
  <c r="V372" i="26" s="1"/>
  <c r="S532" i="26"/>
  <c r="T532" i="26"/>
  <c r="S520" i="26"/>
  <c r="T520" i="26"/>
  <c r="S511" i="26"/>
  <c r="T511" i="26"/>
  <c r="S500" i="26"/>
  <c r="T500" i="26"/>
  <c r="S473" i="26"/>
  <c r="T473" i="26"/>
  <c r="S465" i="26"/>
  <c r="T465" i="26"/>
  <c r="S451" i="26"/>
  <c r="T451" i="26"/>
  <c r="S421" i="26"/>
  <c r="T421" i="26"/>
  <c r="S394" i="26"/>
  <c r="T394" i="26"/>
  <c r="S385" i="26"/>
  <c r="T385" i="26"/>
  <c r="S351" i="26"/>
  <c r="T351" i="26"/>
  <c r="S323" i="26"/>
  <c r="T323" i="26"/>
  <c r="S311" i="26"/>
  <c r="T311" i="26"/>
  <c r="S282" i="26"/>
  <c r="T282" i="26"/>
  <c r="S240" i="26"/>
  <c r="T240" i="26"/>
  <c r="S204" i="26"/>
  <c r="T204" i="26"/>
  <c r="S181" i="26"/>
  <c r="T181" i="26"/>
  <c r="S172" i="26"/>
  <c r="T172" i="26"/>
  <c r="S161" i="26"/>
  <c r="T161" i="26"/>
  <c r="S145" i="26"/>
  <c r="T145" i="26"/>
  <c r="S126" i="26"/>
  <c r="T126" i="26"/>
  <c r="S96" i="26"/>
  <c r="T96" i="26"/>
  <c r="G200" i="26"/>
  <c r="U200" i="26" s="1"/>
  <c r="U201" i="26"/>
  <c r="V201" i="26" s="1"/>
  <c r="G366" i="26"/>
  <c r="U366" i="26" s="1"/>
  <c r="U367" i="26"/>
  <c r="V367" i="26" s="1"/>
  <c r="G287" i="26"/>
  <c r="U287" i="26" s="1"/>
  <c r="U288" i="26"/>
  <c r="V288" i="26" s="1"/>
  <c r="G185" i="26"/>
  <c r="U185" i="26" s="1"/>
  <c r="U186" i="26"/>
  <c r="V186" i="26" s="1"/>
  <c r="G496" i="26"/>
  <c r="U496" i="26" s="1"/>
  <c r="U497" i="26"/>
  <c r="V497" i="26" s="1"/>
  <c r="G126" i="26"/>
  <c r="U126" i="26" s="1"/>
  <c r="U127" i="26"/>
  <c r="V127" i="26" s="1"/>
  <c r="U17" i="26"/>
  <c r="V17" i="26" s="1"/>
  <c r="V554" i="26"/>
  <c r="V546" i="26"/>
  <c r="U535" i="26"/>
  <c r="V535" i="26" s="1"/>
  <c r="S509" i="26"/>
  <c r="V438" i="26"/>
  <c r="S429" i="26"/>
  <c r="V405" i="26"/>
  <c r="V527" i="26"/>
  <c r="V519" i="26"/>
  <c r="V503" i="26"/>
  <c r="V495" i="26"/>
  <c r="V479" i="26"/>
  <c r="V463" i="26"/>
  <c r="V455" i="26"/>
  <c r="V399" i="26"/>
  <c r="V384" i="26"/>
  <c r="V359" i="26"/>
  <c r="V337" i="26"/>
  <c r="V281" i="26"/>
  <c r="V271" i="26"/>
  <c r="V214" i="26"/>
  <c r="V170" i="26"/>
  <c r="V72" i="26"/>
  <c r="V68" i="26"/>
  <c r="V540" i="26"/>
  <c r="V524" i="26"/>
  <c r="V508" i="26"/>
  <c r="V409" i="26"/>
  <c r="V344" i="26"/>
  <c r="V303" i="26"/>
  <c r="V285" i="26"/>
  <c r="V265" i="26"/>
  <c r="V244" i="26"/>
  <c r="V230" i="26"/>
  <c r="V174" i="26"/>
  <c r="V122" i="26"/>
  <c r="V97" i="26"/>
  <c r="V88" i="26"/>
  <c r="V529" i="26"/>
  <c r="V521" i="26"/>
  <c r="V489" i="26"/>
  <c r="V481" i="26"/>
  <c r="V391" i="26"/>
  <c r="V361" i="26"/>
  <c r="V320" i="26"/>
  <c r="V293" i="26"/>
  <c r="V289" i="26"/>
  <c r="V269" i="26"/>
  <c r="V190" i="26"/>
  <c r="V164" i="26"/>
  <c r="V64" i="26"/>
  <c r="V60" i="26"/>
  <c r="V56" i="26"/>
  <c r="V518" i="26"/>
  <c r="V502" i="26"/>
  <c r="V494" i="26"/>
  <c r="V486" i="26"/>
  <c r="V383" i="26"/>
  <c r="V144" i="26"/>
  <c r="V120" i="26"/>
  <c r="V106" i="26"/>
  <c r="V507" i="26"/>
  <c r="V483" i="26"/>
  <c r="V475" i="26"/>
  <c r="V467" i="26"/>
  <c r="V459" i="26"/>
  <c r="V353" i="26"/>
  <c r="V343" i="26"/>
  <c r="V528" i="26"/>
  <c r="V504" i="26"/>
  <c r="V488" i="26"/>
  <c r="V480" i="26"/>
  <c r="V400" i="26"/>
  <c r="V375" i="26"/>
  <c r="V301" i="26"/>
  <c r="V283" i="26"/>
  <c r="V263" i="26"/>
  <c r="V206" i="26"/>
  <c r="V158" i="26"/>
  <c r="V128" i="26"/>
  <c r="V104" i="26"/>
  <c r="V94" i="26"/>
  <c r="V90" i="26"/>
  <c r="V78" i="26"/>
  <c r="V70" i="26"/>
  <c r="V66" i="26"/>
  <c r="V62" i="26"/>
  <c r="V525" i="26"/>
  <c r="V517" i="26"/>
  <c r="V501" i="26"/>
  <c r="V477" i="26"/>
  <c r="V328" i="26"/>
  <c r="V296" i="26"/>
  <c r="V267" i="26"/>
  <c r="V310" i="26"/>
  <c r="V294" i="26"/>
  <c r="V243" i="26"/>
  <c r="V208" i="26"/>
  <c r="V193" i="26"/>
  <c r="V143" i="26"/>
  <c r="V95" i="26"/>
  <c r="V298" i="26"/>
  <c r="V232" i="26"/>
  <c r="V163" i="26"/>
  <c r="V115" i="26"/>
  <c r="V284" i="26"/>
  <c r="V202" i="26"/>
  <c r="V192" i="26"/>
  <c r="V165" i="26"/>
  <c r="V133" i="26"/>
  <c r="V117" i="26"/>
  <c r="V101" i="26"/>
  <c r="V302" i="26"/>
  <c r="V286" i="26"/>
  <c r="V184" i="26"/>
  <c r="V151" i="26"/>
  <c r="V103" i="26"/>
  <c r="V304" i="26"/>
  <c r="V169" i="26"/>
  <c r="V153" i="26"/>
  <c r="V89" i="26"/>
  <c r="V241" i="26"/>
  <c r="V176" i="26"/>
  <c r="V171" i="26"/>
  <c r="V123" i="26"/>
  <c r="V107" i="26"/>
  <c r="V292" i="26"/>
  <c r="V141" i="26"/>
  <c r="V125" i="26"/>
  <c r="V109" i="26"/>
  <c r="V93" i="26"/>
  <c r="V398" i="26"/>
  <c r="V382" i="26"/>
  <c r="V350" i="26"/>
  <c r="V370" i="26"/>
  <c r="V338" i="26"/>
  <c r="V322" i="26"/>
  <c r="V356" i="26"/>
  <c r="V340" i="26"/>
  <c r="V406" i="26"/>
  <c r="V374" i="26"/>
  <c r="V342" i="26"/>
  <c r="V410" i="26"/>
  <c r="V378" i="26"/>
  <c r="V362" i="26"/>
  <c r="V330" i="26"/>
  <c r="V364" i="26"/>
  <c r="V348" i="26"/>
  <c r="V242" i="26"/>
  <c r="V231" i="26"/>
  <c r="V215" i="26"/>
  <c r="V183" i="26"/>
  <c r="V235" i="26"/>
  <c r="V203" i="26"/>
  <c r="V237" i="26"/>
  <c r="V205" i="26"/>
  <c r="V173" i="26"/>
  <c r="V239" i="26"/>
  <c r="V223" i="26"/>
  <c r="V207" i="26"/>
  <c r="V191" i="26"/>
  <c r="V175" i="26"/>
  <c r="V227" i="26"/>
  <c r="V211" i="26"/>
  <c r="V213" i="26"/>
  <c r="V197" i="26"/>
  <c r="G149" i="26"/>
  <c r="U149" i="26" s="1"/>
  <c r="G236" i="26"/>
  <c r="U236" i="26" s="1"/>
  <c r="V236" i="26" s="1"/>
  <c r="G172" i="26"/>
  <c r="U172" i="26" s="1"/>
  <c r="G229" i="26"/>
  <c r="U229" i="26" s="1"/>
  <c r="V229" i="26" s="1"/>
  <c r="G58" i="26"/>
  <c r="U58" i="26" s="1"/>
  <c r="G43" i="26"/>
  <c r="U43" i="26" s="1"/>
  <c r="G10" i="26"/>
  <c r="U10" i="26" s="1"/>
  <c r="G240" i="26"/>
  <c r="U240" i="26" s="1"/>
  <c r="G551" i="26"/>
  <c r="U551" i="26" s="1"/>
  <c r="G105" i="26"/>
  <c r="U105" i="26" s="1"/>
  <c r="G290" i="26"/>
  <c r="U290" i="26" s="1"/>
  <c r="G23" i="26"/>
  <c r="U23" i="26" s="1"/>
  <c r="G526" i="26"/>
  <c r="U526" i="26" s="1"/>
  <c r="G473" i="26"/>
  <c r="U473" i="26" s="1"/>
  <c r="G351" i="26"/>
  <c r="U351" i="26" s="1"/>
  <c r="G257" i="26"/>
  <c r="U257" i="26" s="1"/>
  <c r="G376" i="26"/>
  <c r="U376" i="26" s="1"/>
  <c r="G437" i="26"/>
  <c r="U437" i="26" s="1"/>
  <c r="G270" i="26"/>
  <c r="U270" i="26" s="1"/>
  <c r="V270" i="26" s="1"/>
  <c r="G408" i="26"/>
  <c r="U408" i="26" s="1"/>
  <c r="G102" i="26"/>
  <c r="U102" i="26" s="1"/>
  <c r="G341" i="26"/>
  <c r="U341" i="26" s="1"/>
  <c r="G81" i="26"/>
  <c r="U81" i="26" s="1"/>
  <c r="G426" i="26"/>
  <c r="U426" i="26" s="1"/>
  <c r="L2" i="26"/>
  <c r="G76" i="26"/>
  <c r="U76" i="26" s="1"/>
  <c r="G140" i="26"/>
  <c r="U140" i="26" s="1"/>
  <c r="G347" i="26"/>
  <c r="U347" i="26" s="1"/>
  <c r="G189" i="26"/>
  <c r="U189" i="26" s="1"/>
  <c r="G431" i="26"/>
  <c r="U431" i="26" s="1"/>
  <c r="V431" i="26" s="1"/>
  <c r="G300" i="26"/>
  <c r="U300" i="26" s="1"/>
  <c r="G295" i="26"/>
  <c r="U295" i="26" s="1"/>
  <c r="G556" i="26"/>
  <c r="U556" i="26" s="1"/>
  <c r="M2" i="26"/>
  <c r="G282" i="26"/>
  <c r="U282" i="26" s="1"/>
  <c r="G63" i="26"/>
  <c r="U63" i="26" s="1"/>
  <c r="G360" i="26"/>
  <c r="U360" i="26" s="1"/>
  <c r="G7" i="26"/>
  <c r="N2" i="26"/>
  <c r="G91" i="26"/>
  <c r="U91" i="26" s="1"/>
  <c r="G204" i="26"/>
  <c r="U204" i="26" s="1"/>
  <c r="G363" i="26"/>
  <c r="U363" i="26" s="1"/>
  <c r="G380" i="26"/>
  <c r="U380" i="26" s="1"/>
  <c r="G465" i="26"/>
  <c r="U465" i="26" s="1"/>
  <c r="G161" i="26"/>
  <c r="U161" i="26" s="1"/>
  <c r="G221" i="26"/>
  <c r="U221" i="26" s="1"/>
  <c r="G114" i="26"/>
  <c r="U114" i="26" s="1"/>
  <c r="F2" i="26"/>
  <c r="O2" i="26"/>
  <c r="G443" i="26"/>
  <c r="U443" i="26" s="1"/>
  <c r="G266" i="26"/>
  <c r="U266" i="26" s="1"/>
  <c r="G500" i="26"/>
  <c r="U500" i="26" s="1"/>
  <c r="G86" i="26"/>
  <c r="U86" i="26" s="1"/>
  <c r="H2" i="26"/>
  <c r="P2" i="26"/>
  <c r="G26" i="26"/>
  <c r="U26" i="26" s="1"/>
  <c r="V26" i="26" s="1"/>
  <c r="G326" i="26"/>
  <c r="U326" i="26" s="1"/>
  <c r="V326" i="26" s="1"/>
  <c r="G121" i="26"/>
  <c r="U121" i="26" s="1"/>
  <c r="G541" i="26"/>
  <c r="U541" i="26" s="1"/>
  <c r="I2" i="26"/>
  <c r="G35" i="26"/>
  <c r="U35" i="26" s="1"/>
  <c r="G47" i="26"/>
  <c r="U47" i="26" s="1"/>
  <c r="G404" i="26"/>
  <c r="U404" i="26" s="1"/>
  <c r="G413" i="26"/>
  <c r="U413" i="26" s="1"/>
  <c r="G261" i="26"/>
  <c r="U261" i="26" s="1"/>
  <c r="G131" i="26"/>
  <c r="U131" i="26" s="1"/>
  <c r="G354" i="26"/>
  <c r="U354" i="26" s="1"/>
  <c r="V354" i="26" s="1"/>
  <c r="G478" i="26"/>
  <c r="U478" i="26" s="1"/>
  <c r="V478" i="26" s="1"/>
  <c r="K2" i="26"/>
  <c r="J2" i="26"/>
  <c r="R2" i="26"/>
  <c r="G5" i="26"/>
  <c r="V189" i="26" l="1"/>
  <c r="V69" i="26"/>
  <c r="V394" i="26"/>
  <c r="V179" i="26"/>
  <c r="V380" i="26"/>
  <c r="V530" i="26"/>
  <c r="V233" i="26"/>
  <c r="V513" i="26"/>
  <c r="V315" i="26"/>
  <c r="V226" i="26"/>
  <c r="V19" i="26"/>
  <c r="V551" i="26"/>
  <c r="V318" i="26"/>
  <c r="V221" i="26"/>
  <c r="V23" i="26"/>
  <c r="V396" i="26"/>
  <c r="V35" i="26"/>
  <c r="V266" i="26"/>
  <c r="V437" i="26"/>
  <c r="V487" i="26"/>
  <c r="V145" i="26"/>
  <c r="V421" i="26"/>
  <c r="V470" i="26"/>
  <c r="V74" i="26"/>
  <c r="V417" i="26"/>
  <c r="V10" i="26"/>
  <c r="V534" i="26"/>
  <c r="V96" i="26"/>
  <c r="V385" i="26"/>
  <c r="V520" i="26"/>
  <c r="V39" i="26"/>
  <c r="V345" i="26"/>
  <c r="S2" i="27"/>
  <c r="T2" i="27"/>
  <c r="V484" i="26"/>
  <c r="V429" i="26"/>
  <c r="U5" i="26"/>
  <c r="V5" i="26" s="1"/>
  <c r="V54" i="26"/>
  <c r="V532" i="26"/>
  <c r="V538" i="26"/>
  <c r="V47" i="26"/>
  <c r="V323" i="26"/>
  <c r="V339" i="26"/>
  <c r="V368" i="26"/>
  <c r="V387" i="26"/>
  <c r="V331" i="26"/>
  <c r="V118" i="26"/>
  <c r="V449" i="26"/>
  <c r="V187" i="26"/>
  <c r="V461" i="26"/>
  <c r="V14" i="26"/>
  <c r="V492" i="26"/>
  <c r="V335" i="26"/>
  <c r="V247" i="26"/>
  <c r="V366" i="26"/>
  <c r="V198" i="26"/>
  <c r="V544" i="26"/>
  <c r="V131" i="26"/>
  <c r="V498" i="26"/>
  <c r="V29" i="26"/>
  <c r="V549" i="26"/>
  <c r="V441" i="26"/>
  <c r="V505" i="26"/>
  <c r="V389" i="26"/>
  <c r="V172" i="26"/>
  <c r="V149" i="26"/>
  <c r="V181" i="26"/>
  <c r="V140" i="26"/>
  <c r="V212" i="26"/>
  <c r="V443" i="26"/>
  <c r="V31" i="26"/>
  <c r="V251" i="26"/>
  <c r="V404" i="26"/>
  <c r="V490" i="26"/>
  <c r="V112" i="26"/>
  <c r="V511" i="26"/>
  <c r="V41" i="26"/>
  <c r="V305" i="26"/>
  <c r="V52" i="26"/>
  <c r="V413" i="26"/>
  <c r="V515" i="26"/>
  <c r="V500" i="26"/>
  <c r="V253" i="26"/>
  <c r="V411" i="26"/>
  <c r="V63" i="26"/>
  <c r="V58" i="26"/>
  <c r="V147" i="26"/>
  <c r="V216" i="26"/>
  <c r="V290" i="26"/>
  <c r="V161" i="26"/>
  <c r="V240" i="26"/>
  <c r="V371" i="26"/>
  <c r="V91" i="26"/>
  <c r="V249" i="26"/>
  <c r="V426" i="26"/>
  <c r="V277" i="26"/>
  <c r="V105" i="26"/>
  <c r="V451" i="26"/>
  <c r="V209" i="26"/>
  <c r="V261" i="26"/>
  <c r="V154" i="26"/>
  <c r="V224" i="26"/>
  <c r="V526" i="26"/>
  <c r="V556" i="26"/>
  <c r="V401" i="26"/>
  <c r="V351" i="26"/>
  <c r="V86" i="26"/>
  <c r="V257" i="26"/>
  <c r="V363" i="26"/>
  <c r="V76" i="26"/>
  <c r="V392" i="26"/>
  <c r="V110" i="26"/>
  <c r="V168" i="26"/>
  <c r="V204" i="26"/>
  <c r="T2" i="26"/>
  <c r="S2" i="26"/>
  <c r="V282" i="26"/>
  <c r="V114" i="26"/>
  <c r="V200" i="26"/>
  <c r="V341" i="26"/>
  <c r="V496" i="26"/>
  <c r="V541" i="26"/>
  <c r="V287" i="26"/>
  <c r="V357" i="26"/>
  <c r="V300" i="26"/>
  <c r="V360" i="26"/>
  <c r="V81" i="26"/>
  <c r="V177" i="26"/>
  <c r="V408" i="26"/>
  <c r="V424" i="26"/>
  <c r="V465" i="26"/>
  <c r="V275" i="26"/>
  <c r="V376" i="26"/>
  <c r="V536" i="26"/>
  <c r="V218" i="26"/>
  <c r="V482" i="26"/>
  <c r="V129" i="26"/>
  <c r="V185" i="26"/>
  <c r="G2" i="26"/>
  <c r="U7" i="26"/>
  <c r="V7" i="26" s="1"/>
  <c r="V43" i="26"/>
  <c r="V126" i="26"/>
  <c r="V311" i="26"/>
  <c r="V279" i="26"/>
  <c r="V347" i="26"/>
  <c r="V456" i="26"/>
  <c r="V121" i="26"/>
  <c r="V333" i="26"/>
  <c r="V102" i="26"/>
  <c r="V313" i="26"/>
  <c r="V99" i="26"/>
  <c r="V295" i="26"/>
  <c r="V468" i="26"/>
  <c r="V473" i="26"/>
  <c r="V156" i="26"/>
  <c r="V136" i="26"/>
  <c r="V194" i="26"/>
  <c r="U2" i="26" l="1"/>
  <c r="D51" i="24"/>
  <c r="I51" i="24"/>
  <c r="A6" i="24"/>
  <c r="A7" i="24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I53" i="24"/>
  <c r="I55" i="24"/>
  <c r="I57" i="24"/>
  <c r="I59" i="24"/>
  <c r="I61" i="24"/>
  <c r="V2" i="26" l="1"/>
</calcChain>
</file>

<file path=xl/sharedStrings.xml><?xml version="1.0" encoding="utf-8"?>
<sst xmlns="http://schemas.openxmlformats.org/spreadsheetml/2006/main" count="2674" uniqueCount="431">
  <si>
    <t>Name</t>
  </si>
  <si>
    <t>G</t>
  </si>
  <si>
    <t>PA</t>
  </si>
  <si>
    <t>AB</t>
  </si>
  <si>
    <t>R</t>
  </si>
  <si>
    <t>H</t>
  </si>
  <si>
    <t>2B</t>
  </si>
  <si>
    <t>3B</t>
  </si>
  <si>
    <t>HR</t>
  </si>
  <si>
    <t>RBI</t>
  </si>
  <si>
    <t>HBP</t>
  </si>
  <si>
    <t>BB</t>
  </si>
  <si>
    <t>SO</t>
  </si>
  <si>
    <t>SacB</t>
  </si>
  <si>
    <t>SacF</t>
  </si>
  <si>
    <t>SB</t>
  </si>
  <si>
    <t>CS</t>
  </si>
  <si>
    <t>AVG</t>
  </si>
  <si>
    <t>OBP</t>
  </si>
  <si>
    <t>SLG</t>
  </si>
  <si>
    <t>OPS</t>
  </si>
  <si>
    <t>Rosters</t>
  </si>
  <si>
    <t>Season</t>
  </si>
  <si>
    <t>2020 (COVID)</t>
  </si>
  <si>
    <t>Anderson, Bret</t>
  </si>
  <si>
    <t>Belk, Ryan</t>
  </si>
  <si>
    <t>Bourdon, Robert</t>
  </si>
  <si>
    <t>Burns, Joe</t>
  </si>
  <si>
    <t>Barber, Ian</t>
  </si>
  <si>
    <t>Avallone, Jason</t>
  </si>
  <si>
    <t>Baker, Mick</t>
  </si>
  <si>
    <t>Calkins, Brad</t>
  </si>
  <si>
    <t>Argo, Joe</t>
  </si>
  <si>
    <t>McIntosh, Jeremy</t>
  </si>
  <si>
    <t>Cahill, Michael</t>
  </si>
  <si>
    <t>Cimmiyotti, Logan</t>
  </si>
  <si>
    <t>Brown, Ben</t>
  </si>
  <si>
    <t>Baker, Colin</t>
  </si>
  <si>
    <t>Bartlett, Mike</t>
  </si>
  <si>
    <t>Capesius, Drew</t>
  </si>
  <si>
    <t>Biancuzzo, Nick</t>
  </si>
  <si>
    <t>Brown, Scott</t>
  </si>
  <si>
    <t>Christensen, Matt</t>
  </si>
  <si>
    <t>Collazo, Jonathan</t>
  </si>
  <si>
    <t>Carmody, Nick</t>
  </si>
  <si>
    <t>Cappalli, Jack</t>
  </si>
  <si>
    <t>Caligiuri, Paul</t>
  </si>
  <si>
    <t>Ferguson-Mahan, James</t>
  </si>
  <si>
    <t>Cooke, Alex</t>
  </si>
  <si>
    <t>Cooper, Brady</t>
  </si>
  <si>
    <t>Bennett, Sam</t>
  </si>
  <si>
    <t>Clark, Connor</t>
  </si>
  <si>
    <t>Carlson, Danny</t>
  </si>
  <si>
    <t>Carney, Chris</t>
  </si>
  <si>
    <t>Cornell, Tom</t>
  </si>
  <si>
    <t>Elliott, Keelan</t>
  </si>
  <si>
    <t>Gerl, John</t>
  </si>
  <si>
    <t>DeVoy, Jake</t>
  </si>
  <si>
    <t>Donahue, Ryan</t>
  </si>
  <si>
    <t>Forsythe, Dan</t>
  </si>
  <si>
    <t>Dichiser, Alex</t>
  </si>
  <si>
    <t>Cordray, Dayne</t>
  </si>
  <si>
    <t>Goings, Peter</t>
  </si>
  <si>
    <t>Flanagan, Connor</t>
  </si>
  <si>
    <t>Frakes, Jack</t>
  </si>
  <si>
    <t>Dunphy, Sean</t>
  </si>
  <si>
    <t>Davis, Tavian</t>
  </si>
  <si>
    <t>DeDobbelaere, Will</t>
  </si>
  <si>
    <t>Drake, Tom</t>
  </si>
  <si>
    <t>Gelis, George</t>
  </si>
  <si>
    <t>Goracke, Sam</t>
  </si>
  <si>
    <t>Frey, Alex</t>
  </si>
  <si>
    <t>Fritz, Alex</t>
  </si>
  <si>
    <t>Fleisher, Regan</t>
  </si>
  <si>
    <t>Friestad, Derek</t>
  </si>
  <si>
    <t>Dodge, Kevin</t>
  </si>
  <si>
    <t>Cummings, Clint</t>
  </si>
  <si>
    <t>Grade, Andrew</t>
  </si>
  <si>
    <t>Grant, Travis</t>
  </si>
  <si>
    <t>Gallucci, Jake</t>
  </si>
  <si>
    <t>Horak, Jeff</t>
  </si>
  <si>
    <t>Lang, Thomas</t>
  </si>
  <si>
    <t>Doyle, Evan</t>
  </si>
  <si>
    <t>Farrey, Matt</t>
  </si>
  <si>
    <t>Grenis, Brock</t>
  </si>
  <si>
    <t>Grimes, Sam</t>
  </si>
  <si>
    <t>Hernandez, Jacob</t>
  </si>
  <si>
    <t>Jennings, Chris</t>
  </si>
  <si>
    <t>Mauro, Frankie</t>
  </si>
  <si>
    <t>Gavac, Joey</t>
  </si>
  <si>
    <t>Malizia, Miles</t>
  </si>
  <si>
    <t>Fazy, Mike</t>
  </si>
  <si>
    <t>Malmquist, Nathan</t>
  </si>
  <si>
    <t>Koob, Jon</t>
  </si>
  <si>
    <t>LeBeau, Matt</t>
  </si>
  <si>
    <t>Lee, Dean</t>
  </si>
  <si>
    <t>McIntosh, Justin</t>
  </si>
  <si>
    <t>Hilton, Brock</t>
  </si>
  <si>
    <t>Dworkin, Danny</t>
  </si>
  <si>
    <t>Natzke, Tanner</t>
  </si>
  <si>
    <t>Giddings, Seth</t>
  </si>
  <si>
    <t>Maras, Brett</t>
  </si>
  <si>
    <t>Horak, Joe</t>
  </si>
  <si>
    <t>Lagan, Greg</t>
  </si>
  <si>
    <t>Milbratz, Brett</t>
  </si>
  <si>
    <t>Holkesvik, Dawson</t>
  </si>
  <si>
    <t>Pahl, Danny</t>
  </si>
  <si>
    <t>Marsden, Ben</t>
  </si>
  <si>
    <t>Horak, Wayne</t>
  </si>
  <si>
    <t>Lavery, Mark</t>
  </si>
  <si>
    <t>Leslie, Ryan</t>
  </si>
  <si>
    <t>McClurg, Brian</t>
  </si>
  <si>
    <t>Nyberg, Spencer</t>
  </si>
  <si>
    <t>Knoke, Tom</t>
  </si>
  <si>
    <t>Parcelli, Vince</t>
  </si>
  <si>
    <t>Massopust, Richard</t>
  </si>
  <si>
    <t>Kolecki, Michael</t>
  </si>
  <si>
    <t>Navin, Nick</t>
  </si>
  <si>
    <t>Schimmel, Dan</t>
  </si>
  <si>
    <t>Reed, Kolby</t>
  </si>
  <si>
    <t>May, John</t>
  </si>
  <si>
    <t>Hanrahan, Sean</t>
  </si>
  <si>
    <t>McClelland, Cole</t>
  </si>
  <si>
    <t>Lane, Tim</t>
  </si>
  <si>
    <t>Monge, Robert</t>
  </si>
  <si>
    <t>Nowicke, Scott</t>
  </si>
  <si>
    <t>Luedtke, Noah</t>
  </si>
  <si>
    <t>Shaver, Matt</t>
  </si>
  <si>
    <t>Schleder, Brandon</t>
  </si>
  <si>
    <t>Reinhardt, Nolan</t>
  </si>
  <si>
    <t>Primrose, Mark</t>
  </si>
  <si>
    <t>Johnston, Ben</t>
  </si>
  <si>
    <t>McDonald, Pat</t>
  </si>
  <si>
    <t>Larsen, Nick</t>
  </si>
  <si>
    <t>Panvino, Nick</t>
  </si>
  <si>
    <t>Rock, Jordan</t>
  </si>
  <si>
    <t>Smith, Cody</t>
  </si>
  <si>
    <t>Ruiter, Joel</t>
  </si>
  <si>
    <t>Rood, Jake</t>
  </si>
  <si>
    <t>Klein, Garrett</t>
  </si>
  <si>
    <t>Mericle, Alexe</t>
  </si>
  <si>
    <t>Larsen, Alec</t>
  </si>
  <si>
    <t>Lavery, Sean</t>
  </si>
  <si>
    <t>Orrick, Brian</t>
  </si>
  <si>
    <t>Peterson, Nick</t>
  </si>
  <si>
    <t>Smith, Sean</t>
  </si>
  <si>
    <t>Tedeschi, Matt</t>
  </si>
  <si>
    <t>Lindaman, Connor</t>
  </si>
  <si>
    <t>Skinner, Grant</t>
  </si>
  <si>
    <t>Pacini, Anthony</t>
  </si>
  <si>
    <t>Little, Kim</t>
  </si>
  <si>
    <t>Throckmorton, Zach</t>
  </si>
  <si>
    <t>Schnur, Mike</t>
  </si>
  <si>
    <t>Underwood, Alex</t>
  </si>
  <si>
    <t>Truninger, Tim</t>
  </si>
  <si>
    <t>Snedic, Nate</t>
  </si>
  <si>
    <t>Russell, Robert</t>
  </si>
  <si>
    <t>Muhlenburg, Trent</t>
  </si>
  <si>
    <t>Woods, Mike</t>
  </si>
  <si>
    <t>Verry, Josh</t>
  </si>
  <si>
    <t>Tobey, Jacob</t>
  </si>
  <si>
    <t>Truka, Seth</t>
  </si>
  <si>
    <t>Oleskowicz, Dan</t>
  </si>
  <si>
    <t>Reeder, Eric</t>
  </si>
  <si>
    <t>Schumacher, Brendan</t>
  </si>
  <si>
    <t>Zupancic, Luke</t>
  </si>
  <si>
    <t>Morris, Pat</t>
  </si>
  <si>
    <t>Wachendorf, James</t>
  </si>
  <si>
    <t>Yates, J.C.</t>
  </si>
  <si>
    <t>Young, Connor</t>
  </si>
  <si>
    <t>Wolfe, Henry</t>
  </si>
  <si>
    <t>O'Meara, Jamie</t>
  </si>
  <si>
    <t>McAndrew, BJ</t>
  </si>
  <si>
    <t>Reding, Nick</t>
  </si>
  <si>
    <t>Ryan, Bobby</t>
  </si>
  <si>
    <t>Stachowiak, Nick</t>
  </si>
  <si>
    <t>Scott, Michael</t>
  </si>
  <si>
    <t>Palash, AJ</t>
  </si>
  <si>
    <t xml:space="preserve"> </t>
  </si>
  <si>
    <t>Scherwin, Jerome</t>
  </si>
  <si>
    <t>Selman, Adam</t>
  </si>
  <si>
    <t>Stephenson, TJ</t>
  </si>
  <si>
    <t>Thoms, Chris</t>
  </si>
  <si>
    <t>Solberg, Ted</t>
  </si>
  <si>
    <t>Volberding, Cory</t>
  </si>
  <si>
    <t>Tarr, Greg</t>
  </si>
  <si>
    <t>COVID shutdown after Pitt State series, just before Spring Training</t>
  </si>
  <si>
    <t>Voitik, Mike</t>
  </si>
  <si>
    <t>Head Coach</t>
  </si>
  <si>
    <t>Jamie O'Meara</t>
  </si>
  <si>
    <t>Greg Lagan</t>
  </si>
  <si>
    <t>Logan Cimmiyotti</t>
  </si>
  <si>
    <t>Jason Avallone</t>
  </si>
  <si>
    <t>Scott Nowicke</t>
  </si>
  <si>
    <t>Chris Jennings</t>
  </si>
  <si>
    <t>Wins</t>
  </si>
  <si>
    <t>Loses</t>
  </si>
  <si>
    <t>Conference</t>
  </si>
  <si>
    <t>Mid-American North</t>
  </si>
  <si>
    <t>Season Cancelled just before Spring Training Due to COVID</t>
  </si>
  <si>
    <t>Great Lakes West</t>
  </si>
  <si>
    <t>Regional</t>
  </si>
  <si>
    <t>Mid-American Champs</t>
  </si>
  <si>
    <t>Great Lakes Champs</t>
  </si>
  <si>
    <t>World Series</t>
  </si>
  <si>
    <t>Quarterfinalist (1-2)</t>
  </si>
  <si>
    <t>World Series Participant (0-2)</t>
  </si>
  <si>
    <t>Program Record</t>
  </si>
  <si>
    <t>Losses</t>
  </si>
  <si>
    <t>Winning Percentage</t>
  </si>
  <si>
    <t>Coaching Record</t>
  </si>
  <si>
    <t>Dedobbelaere, Will</t>
  </si>
  <si>
    <t>Stephenson, Tj</t>
  </si>
  <si>
    <t>Maiers, Ryan</t>
  </si>
  <si>
    <t>Mcintosh, Jeremy</t>
  </si>
  <si>
    <t>Thornton, Collin</t>
  </si>
  <si>
    <t>Wilkie, Thomas</t>
  </si>
  <si>
    <t>1B</t>
  </si>
  <si>
    <t>Dodge, Ryan</t>
  </si>
  <si>
    <t>Gorsche, Jack</t>
  </si>
  <si>
    <t>Ho, Tyler</t>
  </si>
  <si>
    <t>Kamp, Mason</t>
  </si>
  <si>
    <t>Keuk, Jonathan</t>
  </si>
  <si>
    <t>King, Hudson</t>
  </si>
  <si>
    <t>Klipowicz, Tyler</t>
  </si>
  <si>
    <t>Oleshko, Tony</t>
  </si>
  <si>
    <t>Sapyta, David</t>
  </si>
  <si>
    <t>Volpe, William</t>
  </si>
  <si>
    <t>GS</t>
  </si>
  <si>
    <t>CG</t>
  </si>
  <si>
    <t>SHO</t>
  </si>
  <si>
    <t>W</t>
  </si>
  <si>
    <t>L</t>
  </si>
  <si>
    <t>SV</t>
  </si>
  <si>
    <t>SVO</t>
  </si>
  <si>
    <t>INN</t>
  </si>
  <si>
    <t>BF</t>
  </si>
  <si>
    <t>ER</t>
  </si>
  <si>
    <t>WHIP</t>
  </si>
  <si>
    <t>OBA</t>
  </si>
  <si>
    <t>ERA</t>
  </si>
  <si>
    <t>Zampa, Dan</t>
  </si>
  <si>
    <t>Wegner, Jason</t>
  </si>
  <si>
    <t>Castillo, Justin</t>
  </si>
  <si>
    <t>Kruse, Ben</t>
  </si>
  <si>
    <t>Mackin, Payton</t>
  </si>
  <si>
    <t>Carlson, Daniel</t>
  </si>
  <si>
    <t>Kruk, Jonathan</t>
  </si>
  <si>
    <t>Anderson, Bret Total</t>
  </si>
  <si>
    <t>Argo, Joe Total</t>
  </si>
  <si>
    <t>Avallone, Jason Total</t>
  </si>
  <si>
    <t>Baker, Colin Total</t>
  </si>
  <si>
    <t>Baker, Mick Total</t>
  </si>
  <si>
    <t>Barber, Ian Total</t>
  </si>
  <si>
    <t>Bartlett, Mike Total</t>
  </si>
  <si>
    <t>Belk, Ryan Total</t>
  </si>
  <si>
    <t>Bennett, Sam Total</t>
  </si>
  <si>
    <t>Biancuzzo, Nick Total</t>
  </si>
  <si>
    <t>Bourdon, Robert Total</t>
  </si>
  <si>
    <t>Brown, Ben Total</t>
  </si>
  <si>
    <t>Brown, Scott Total</t>
  </si>
  <si>
    <t>Burns, Joe Total</t>
  </si>
  <si>
    <t>Cahill, Michael Total</t>
  </si>
  <si>
    <t>Caligiuri, Paul Total</t>
  </si>
  <si>
    <t>Calkins, Brad Total</t>
  </si>
  <si>
    <t>Capesius, Drew Total</t>
  </si>
  <si>
    <t>Cappalli, Jack Total</t>
  </si>
  <si>
    <t>Carmody, Nick Total</t>
  </si>
  <si>
    <t>Carney, Chris Total</t>
  </si>
  <si>
    <t>Christensen, Matt Total</t>
  </si>
  <si>
    <t>Cimmiyotti, Logan Total</t>
  </si>
  <si>
    <t>Clark, Connor Total</t>
  </si>
  <si>
    <t>Collazo, Jonathan Total</t>
  </si>
  <si>
    <t>Cooke, Alex Total</t>
  </si>
  <si>
    <t>Cooper, Brady Total</t>
  </si>
  <si>
    <t>Cordray, Dayne Total</t>
  </si>
  <si>
    <t>Cornell, Tom Total</t>
  </si>
  <si>
    <t>Cummings, Clint Total</t>
  </si>
  <si>
    <t>Davis, Tavian Total</t>
  </si>
  <si>
    <t>Dedobbelaere, Will Total</t>
  </si>
  <si>
    <t>DeVoy, Jake Total</t>
  </si>
  <si>
    <t>Dichiser, Alex Total</t>
  </si>
  <si>
    <t>Dodge, Kevin Total</t>
  </si>
  <si>
    <t>Donahue, Ryan Total</t>
  </si>
  <si>
    <t>Drake, Tom Total</t>
  </si>
  <si>
    <t>Dunphy, Sean Total</t>
  </si>
  <si>
    <t>Elliott, Keelan Total</t>
  </si>
  <si>
    <t>Farrey, Matt Total</t>
  </si>
  <si>
    <t>Fazy, Mike Total</t>
  </si>
  <si>
    <t>Ferguson-Mahan, James Total</t>
  </si>
  <si>
    <t>Flanagan, Connor Total</t>
  </si>
  <si>
    <t>Fleisher, Regan Total</t>
  </si>
  <si>
    <t>Forsythe, Dan Total</t>
  </si>
  <si>
    <t>Frakes, Jack Total</t>
  </si>
  <si>
    <t>Frey, Alex Total</t>
  </si>
  <si>
    <t>Friestad, Derek Total</t>
  </si>
  <si>
    <t>Fritz, Alex Total</t>
  </si>
  <si>
    <t>Gallucci, Jake Total</t>
  </si>
  <si>
    <t>Gavac, Joey Total</t>
  </si>
  <si>
    <t>Gelis, George Total</t>
  </si>
  <si>
    <t>Gerl, John Total</t>
  </si>
  <si>
    <t>Giddings, Seth Total</t>
  </si>
  <si>
    <t>Goings, Peter Total</t>
  </si>
  <si>
    <t>Goracke, Sam Total</t>
  </si>
  <si>
    <t>Grade, Andrew Total</t>
  </si>
  <si>
    <t>Grant, Travis Total</t>
  </si>
  <si>
    <t>Grenis, Brock Total</t>
  </si>
  <si>
    <t>Grimes, Sam Total</t>
  </si>
  <si>
    <t>Hanrahan, Sean Total</t>
  </si>
  <si>
    <t>Hernandez, Jacob Total</t>
  </si>
  <si>
    <t>Hilton, Brock Total</t>
  </si>
  <si>
    <t>Holkesvik, Dawson Total</t>
  </si>
  <si>
    <t>Horak, Jeff Total</t>
  </si>
  <si>
    <t>Horak, Joe Total</t>
  </si>
  <si>
    <t>Horak, Wayne Total</t>
  </si>
  <si>
    <t>Jennings, Chris Total</t>
  </si>
  <si>
    <t>Johnston, Ben Total</t>
  </si>
  <si>
    <t>Klein, Garrett Total</t>
  </si>
  <si>
    <t>Knoke, Tom Total</t>
  </si>
  <si>
    <t>Kolecki, Michael Total</t>
  </si>
  <si>
    <t>Koob, Jon Total</t>
  </si>
  <si>
    <t>Lagan, Greg Total</t>
  </si>
  <si>
    <t>Lane, Tim Total</t>
  </si>
  <si>
    <t>Lang, Thomas Total</t>
  </si>
  <si>
    <t>Larsen, Alec Total</t>
  </si>
  <si>
    <t>Larsen, Nick Total</t>
  </si>
  <si>
    <t>Lavery, Mark Total</t>
  </si>
  <si>
    <t>Lavery, Sean Total</t>
  </si>
  <si>
    <t>LeBeau, Matt Total</t>
  </si>
  <si>
    <t>Lee, Dean Total</t>
  </si>
  <si>
    <t>Leslie, Ryan Total</t>
  </si>
  <si>
    <t>Lindaman, Connor Total</t>
  </si>
  <si>
    <t>Little, Kim Total</t>
  </si>
  <si>
    <t>Luedtke, Noah Total</t>
  </si>
  <si>
    <t>Maiers, Ryan Total</t>
  </si>
  <si>
    <t>Malizia, Miles Total</t>
  </si>
  <si>
    <t>Malmquist, Nathan Total</t>
  </si>
  <si>
    <t>Maras, Brett Total</t>
  </si>
  <si>
    <t>Marsden, Ben Total</t>
  </si>
  <si>
    <t>Massopust, Richard Total</t>
  </si>
  <si>
    <t>Mauro, Frankie Total</t>
  </si>
  <si>
    <t>May, John Total</t>
  </si>
  <si>
    <t>McAndrew, BJ Total</t>
  </si>
  <si>
    <t>McClelland, Cole Total</t>
  </si>
  <si>
    <t>McClurg, Brian Total</t>
  </si>
  <si>
    <t>McDonald, Pat Total</t>
  </si>
  <si>
    <t>Mcintosh, Jeremy Total</t>
  </si>
  <si>
    <t>McIntosh, Justin Total</t>
  </si>
  <si>
    <t>Mericle, Alexe Total</t>
  </si>
  <si>
    <t>Milbratz, Brett Total</t>
  </si>
  <si>
    <t>Monge, Robert Total</t>
  </si>
  <si>
    <t>Morris, Pat Total</t>
  </si>
  <si>
    <t>Muhlenburg, Trent Total</t>
  </si>
  <si>
    <t>Natzke, Tanner Total</t>
  </si>
  <si>
    <t>Navin, Nick Total</t>
  </si>
  <si>
    <t>Nowicke, Scott Total</t>
  </si>
  <si>
    <t>Nyberg, Spencer Total</t>
  </si>
  <si>
    <t>Oleskowicz, Dan Total</t>
  </si>
  <si>
    <t>O'Meara, Jamie Total</t>
  </si>
  <si>
    <t>Orrick, Brian Total</t>
  </si>
  <si>
    <t>Pacini, Anthony Total</t>
  </si>
  <si>
    <t>Pahl, Danny Total</t>
  </si>
  <si>
    <t>Palash, AJ Total</t>
  </si>
  <si>
    <t>Panvino, Nick Total</t>
  </si>
  <si>
    <t>Peterson, Nick Total</t>
  </si>
  <si>
    <t>Primrose, Mark Total</t>
  </si>
  <si>
    <t>Reding, Nick Total</t>
  </si>
  <si>
    <t>Reed, Kolby Total</t>
  </si>
  <si>
    <t>Reeder, Eric Total</t>
  </si>
  <si>
    <t>Reinhardt, Nolan Total</t>
  </si>
  <si>
    <t>Rock, Jordan Total</t>
  </si>
  <si>
    <t>Rood, Jake Total</t>
  </si>
  <si>
    <t>Ruiter, Joel Total</t>
  </si>
  <si>
    <t>Russell, Robert Total</t>
  </si>
  <si>
    <t>Ryan, Bobby Total</t>
  </si>
  <si>
    <t>Scherwin, Jerome Total</t>
  </si>
  <si>
    <t>Schimmel, Dan Total</t>
  </si>
  <si>
    <t>Schleder, Brandon Total</t>
  </si>
  <si>
    <t>Schnur, Mike Total</t>
  </si>
  <si>
    <t>Schumacher, Brendan Total</t>
  </si>
  <si>
    <t>Scott, Michael Total</t>
  </si>
  <si>
    <t>Selman, Adam Total</t>
  </si>
  <si>
    <t>Shaver, Matt Total</t>
  </si>
  <si>
    <t>Skinner, Grant Total</t>
  </si>
  <si>
    <t>Smith, Cody Total</t>
  </si>
  <si>
    <t>Smith, Sean Total</t>
  </si>
  <si>
    <t>Snedic, Nate Total</t>
  </si>
  <si>
    <t>Solberg, Ted Total</t>
  </si>
  <si>
    <t>Stachowiak, Nick Total</t>
  </si>
  <si>
    <t>Stephenson, Tj Total</t>
  </si>
  <si>
    <t>Tarr, Greg Total</t>
  </si>
  <si>
    <t>Tedeschi, Matt Total</t>
  </si>
  <si>
    <t>Thoms, Chris Total</t>
  </si>
  <si>
    <t>Thornton, Collin Total</t>
  </si>
  <si>
    <t>Throckmorton, Zach Total</t>
  </si>
  <si>
    <t>Truka, Seth Total</t>
  </si>
  <si>
    <t>Truninger, Tim Total</t>
  </si>
  <si>
    <t>Underwood, Alex Total</t>
  </si>
  <si>
    <t>Verry, Josh Total</t>
  </si>
  <si>
    <t>Voitik, Mike Total</t>
  </si>
  <si>
    <t>Volberding, Cory Total</t>
  </si>
  <si>
    <t>Wachendorf, James Total</t>
  </si>
  <si>
    <t>Wilkie, Thomas Total</t>
  </si>
  <si>
    <t>Wolfe, Henry Total</t>
  </si>
  <si>
    <t>Woods, Mike Total</t>
  </si>
  <si>
    <t>Yates, J.C. Total</t>
  </si>
  <si>
    <t>Young, Connor Total</t>
  </si>
  <si>
    <t>Zupancic, Luke Total</t>
  </si>
  <si>
    <t>PROGRAM TOTAL</t>
  </si>
  <si>
    <t>Zampa, Dan Total</t>
  </si>
  <si>
    <t>Wegner, Jason Total</t>
  </si>
  <si>
    <t>Tobey, Jacob Total</t>
  </si>
  <si>
    <t>Parcelli, Vince Total</t>
  </si>
  <si>
    <t>Mackin, Payton Total</t>
  </si>
  <si>
    <t>Kruse, Ben Total</t>
  </si>
  <si>
    <t>Kruk, Jonathan Total</t>
  </si>
  <si>
    <t>Gorsche, Jack Total</t>
  </si>
  <si>
    <t>Dworkin, Danny Total</t>
  </si>
  <si>
    <t>Doyle, Evan Total</t>
  </si>
  <si>
    <t>Castillo, Justin Total</t>
  </si>
  <si>
    <t>Carlson, Daniel Total</t>
  </si>
  <si>
    <t>Volpe, Will</t>
  </si>
  <si>
    <t>Volpe, Will Total</t>
  </si>
  <si>
    <t>Sapyta, David Total</t>
  </si>
  <si>
    <t>Oleshko, Tony Total</t>
  </si>
  <si>
    <t>Klipowicz, Tyler Total</t>
  </si>
  <si>
    <t>King, Hudson Total</t>
  </si>
  <si>
    <t>Kamp, Mason Total</t>
  </si>
  <si>
    <t>Ho, Tyler Total</t>
  </si>
  <si>
    <t>Dodge, Ryan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</si>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</sst>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 x14ac:knownFonts="1">
    <font>
      <sz val="11"/>
      <color theme="1"/>
      <name val="Arial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1"/>
      <name val="Arial"/>
      <family val="2"/>
    </font>
    <font>
      <sz val="8"/>
      <color theme="1"/>
      <name val="Calibri"/>
      <family val="2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0" xfId="1"/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9" xfId="1" applyFont="1" applyBorder="1"/>
    <xf numFmtId="0" fontId="5" fillId="0" borderId="0" xfId="1" applyFont="1" applyBorder="1" applyAlignment="1">
      <alignment horizontal="center" vertical="center"/>
    </xf>
    <xf numFmtId="0" fontId="1" fillId="0" borderId="0" xfId="1" applyBorder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0" xfId="0" applyFont="1" applyAlignment="1"/>
    <xf numFmtId="0" fontId="7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0" fontId="7" fillId="0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11" fillId="2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11" fillId="2" borderId="9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64" fontId="10" fillId="0" borderId="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vertical="center"/>
    </xf>
    <xf numFmtId="2" fontId="9" fillId="3" borderId="9" xfId="0" applyNumberFormat="1" applyFont="1" applyFill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2" fillId="0" borderId="9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164" fontId="10" fillId="3" borderId="9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 wrapText="1"/>
    </xf>
    <xf numFmtId="2" fontId="3" fillId="0" borderId="0" xfId="0" applyNumberFormat="1" applyFont="1" applyBorder="1" applyAlignment="1">
      <alignment vertical="center"/>
    </xf>
    <xf numFmtId="2" fontId="3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15" fillId="0" borderId="3" xfId="1" applyFont="1" applyBorder="1" applyAlignment="1">
      <alignment horizontal="center"/>
    </xf>
    <xf numFmtId="0" fontId="15" fillId="0" borderId="8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/>
    </xf>
    <xf numFmtId="0" fontId="15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6" fillId="0" borderId="0" xfId="1" applyFont="1" applyBorder="1"/>
    <xf numFmtId="0" fontId="6" fillId="0" borderId="0" xfId="1" applyFont="1"/>
    <xf numFmtId="0" fontId="14" fillId="0" borderId="8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6" fillId="0" borderId="2" xfId="1" applyFont="1" applyBorder="1"/>
    <xf numFmtId="0" fontId="5" fillId="0" borderId="9" xfId="1" applyFont="1" applyBorder="1" applyAlignment="1">
      <alignment horizontal="center" vertical="center"/>
    </xf>
    <xf numFmtId="0" fontId="6" fillId="0" borderId="9" xfId="1" applyFont="1" applyBorder="1"/>
    <xf numFmtId="0" fontId="5" fillId="0" borderId="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6" fillId="0" borderId="6" xfId="1" applyFont="1" applyBorder="1"/>
    <xf numFmtId="0" fontId="4" fillId="0" borderId="7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6" fillId="0" borderId="11" xfId="1" applyFont="1" applyBorder="1"/>
    <xf numFmtId="0" fontId="14" fillId="0" borderId="9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6" fillId="0" borderId="5" xfId="1" applyFont="1" applyBorder="1"/>
    <xf numFmtId="16" fontId="5" fillId="0" borderId="4" xfId="1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1" fillId="0" borderId="0" xfId="1"/>
    <xf numFmtId="4" fontId="5" fillId="0" borderId="4" xfId="1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CE1E7A50-2FC0-4317-8D82-B1954FE4C5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2D5AD-2454-464D-84D9-F8CF79CEDC51}">
  <dimension ref="A1:AP999"/>
  <sheetViews>
    <sheetView tabSelected="1" workbookViewId="0">
      <selection activeCell="I32" sqref="I32"/>
    </sheetView>
  </sheetViews>
  <sheetFormatPr defaultColWidth="12.625" defaultRowHeight="15" customHeight="1" x14ac:dyDescent="0.2"/>
  <cols>
    <col min="1" max="1" width="10" style="3" customWidth="1"/>
    <col min="2" max="18" width="18.125" style="3" customWidth="1"/>
    <col min="19" max="42" width="18.125" style="8" customWidth="1"/>
    <col min="43" max="16384" width="12.625" style="3"/>
  </cols>
  <sheetData>
    <row r="1" spans="1:42" ht="15" customHeight="1" x14ac:dyDescent="0.2">
      <c r="A1" s="85" t="s">
        <v>21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7"/>
      <c r="X1" s="7"/>
      <c r="Y1" s="7"/>
      <c r="Z1" s="7"/>
    </row>
    <row r="2" spans="1:42" ht="12" customHeight="1" x14ac:dyDescent="0.2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7"/>
      <c r="X2" s="7"/>
      <c r="Y2" s="7"/>
      <c r="Z2" s="7"/>
    </row>
    <row r="3" spans="1:42" ht="12" customHeight="1" x14ac:dyDescent="0.2">
      <c r="A3" s="86" t="s">
        <v>22</v>
      </c>
      <c r="B3" s="86">
        <v>2006</v>
      </c>
      <c r="C3" s="86">
        <v>2007</v>
      </c>
      <c r="D3" s="86">
        <v>2008</v>
      </c>
      <c r="E3" s="86">
        <v>2009</v>
      </c>
      <c r="F3" s="86">
        <v>2010</v>
      </c>
      <c r="G3" s="86">
        <v>2011</v>
      </c>
      <c r="H3" s="86">
        <v>2012</v>
      </c>
      <c r="I3" s="86">
        <v>2013</v>
      </c>
      <c r="J3" s="86">
        <v>2014</v>
      </c>
      <c r="K3" s="88">
        <v>2015</v>
      </c>
      <c r="L3" s="89">
        <v>2016</v>
      </c>
      <c r="M3" s="89">
        <v>2017</v>
      </c>
      <c r="N3" s="89">
        <v>2018</v>
      </c>
      <c r="O3" s="89">
        <v>2019</v>
      </c>
      <c r="P3" s="89" t="s">
        <v>23</v>
      </c>
      <c r="Q3" s="89">
        <v>2021</v>
      </c>
      <c r="R3" s="90">
        <v>2022</v>
      </c>
      <c r="S3" s="83">
        <v>2023</v>
      </c>
      <c r="T3" s="83">
        <v>2024</v>
      </c>
      <c r="U3" s="83">
        <v>2025</v>
      </c>
      <c r="V3" s="83">
        <v>2026</v>
      </c>
      <c r="W3" s="7"/>
      <c r="X3" s="7"/>
      <c r="Y3" s="7"/>
      <c r="Z3" s="7"/>
    </row>
    <row r="4" spans="1:42" ht="12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K4" s="78"/>
      <c r="L4" s="80"/>
      <c r="M4" s="80"/>
      <c r="N4" s="80"/>
      <c r="O4" s="80"/>
      <c r="P4" s="80"/>
      <c r="Q4" s="80"/>
      <c r="R4" s="91"/>
      <c r="S4" s="84"/>
      <c r="T4" s="84"/>
      <c r="U4" s="84"/>
      <c r="V4" s="84"/>
      <c r="W4" s="7"/>
      <c r="X4" s="7"/>
      <c r="Y4" s="7"/>
      <c r="Z4" s="7"/>
    </row>
    <row r="5" spans="1:42" s="75" customFormat="1" ht="12" customHeight="1" x14ac:dyDescent="0.2">
      <c r="A5" s="65">
        <v>1</v>
      </c>
      <c r="B5" s="66" t="s">
        <v>24</v>
      </c>
      <c r="C5" s="66" t="s">
        <v>25</v>
      </c>
      <c r="D5" s="67" t="s">
        <v>26</v>
      </c>
      <c r="E5" s="66" t="s">
        <v>27</v>
      </c>
      <c r="F5" s="66" t="s">
        <v>27</v>
      </c>
      <c r="G5" s="66" t="s">
        <v>28</v>
      </c>
      <c r="H5" s="67" t="s">
        <v>28</v>
      </c>
      <c r="I5" s="66" t="s">
        <v>29</v>
      </c>
      <c r="J5" s="66" t="s">
        <v>29</v>
      </c>
      <c r="K5" s="68" t="s">
        <v>29</v>
      </c>
      <c r="L5" s="69" t="s">
        <v>30</v>
      </c>
      <c r="M5" s="70" t="s">
        <v>31</v>
      </c>
      <c r="N5" s="70" t="s">
        <v>31</v>
      </c>
      <c r="O5" s="70" t="s">
        <v>32</v>
      </c>
      <c r="P5" s="70" t="s">
        <v>32</v>
      </c>
      <c r="Q5" s="70" t="s">
        <v>33</v>
      </c>
      <c r="R5" s="71" t="s">
        <v>40</v>
      </c>
      <c r="S5" s="72"/>
      <c r="T5" s="72"/>
      <c r="U5" s="72"/>
      <c r="V5" s="72"/>
      <c r="W5" s="73"/>
      <c r="X5" s="73"/>
      <c r="Y5" s="73"/>
      <c r="Z5" s="73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</row>
    <row r="6" spans="1:42" s="75" customFormat="1" ht="12" customHeight="1" x14ac:dyDescent="0.2">
      <c r="A6" s="65">
        <f t="shared" ref="A6:A34" si="0">A5+1</f>
        <v>2</v>
      </c>
      <c r="B6" s="66" t="s">
        <v>25</v>
      </c>
      <c r="C6" s="66" t="s">
        <v>26</v>
      </c>
      <c r="D6" s="67" t="s">
        <v>27</v>
      </c>
      <c r="E6" s="66" t="s">
        <v>34</v>
      </c>
      <c r="F6" s="66" t="s">
        <v>34</v>
      </c>
      <c r="G6" s="66" t="s">
        <v>35</v>
      </c>
      <c r="H6" s="67" t="s">
        <v>36</v>
      </c>
      <c r="I6" s="66" t="s">
        <v>28</v>
      </c>
      <c r="J6" s="66" t="s">
        <v>37</v>
      </c>
      <c r="K6" s="68" t="s">
        <v>30</v>
      </c>
      <c r="L6" s="69" t="s">
        <v>38</v>
      </c>
      <c r="M6" s="70" t="s">
        <v>39</v>
      </c>
      <c r="N6" s="70" t="s">
        <v>39</v>
      </c>
      <c r="O6" s="70" t="s">
        <v>31</v>
      </c>
      <c r="P6" s="69" t="s">
        <v>40</v>
      </c>
      <c r="Q6" s="69" t="s">
        <v>40</v>
      </c>
      <c r="R6" s="71" t="s">
        <v>61</v>
      </c>
      <c r="S6" s="72"/>
      <c r="T6" s="72"/>
      <c r="U6" s="72"/>
      <c r="V6" s="72"/>
      <c r="W6" s="73"/>
      <c r="X6" s="73"/>
      <c r="Y6" s="73"/>
      <c r="Z6" s="73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</row>
    <row r="7" spans="1:42" s="75" customFormat="1" ht="12" customHeight="1" x14ac:dyDescent="0.2">
      <c r="A7" s="65">
        <f t="shared" si="0"/>
        <v>3</v>
      </c>
      <c r="B7" s="66" t="s">
        <v>26</v>
      </c>
      <c r="C7" s="66" t="s">
        <v>41</v>
      </c>
      <c r="D7" s="67" t="s">
        <v>34</v>
      </c>
      <c r="E7" s="66" t="s">
        <v>42</v>
      </c>
      <c r="F7" s="66" t="s">
        <v>35</v>
      </c>
      <c r="G7" s="66" t="s">
        <v>43</v>
      </c>
      <c r="H7" s="67" t="s">
        <v>35</v>
      </c>
      <c r="I7" s="66" t="s">
        <v>35</v>
      </c>
      <c r="J7" s="66" t="s">
        <v>44</v>
      </c>
      <c r="K7" s="68" t="s">
        <v>38</v>
      </c>
      <c r="L7" s="69" t="s">
        <v>39</v>
      </c>
      <c r="M7" s="70" t="s">
        <v>45</v>
      </c>
      <c r="N7" s="70" t="s">
        <v>45</v>
      </c>
      <c r="O7" s="70" t="s">
        <v>39</v>
      </c>
      <c r="P7" s="70" t="s">
        <v>45</v>
      </c>
      <c r="Q7" s="70" t="s">
        <v>45</v>
      </c>
      <c r="R7" s="71" t="s">
        <v>67</v>
      </c>
      <c r="S7" s="72"/>
      <c r="T7" s="72"/>
      <c r="U7" s="72"/>
      <c r="V7" s="72"/>
      <c r="W7" s="73"/>
      <c r="X7" s="73"/>
      <c r="Y7" s="73"/>
      <c r="Z7" s="73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</row>
    <row r="8" spans="1:42" s="75" customFormat="1" ht="12" customHeight="1" x14ac:dyDescent="0.2">
      <c r="A8" s="65">
        <f t="shared" si="0"/>
        <v>4</v>
      </c>
      <c r="B8" s="66" t="s">
        <v>46</v>
      </c>
      <c r="C8" s="66" t="s">
        <v>34</v>
      </c>
      <c r="D8" s="67" t="s">
        <v>42</v>
      </c>
      <c r="E8" s="66" t="s">
        <v>43</v>
      </c>
      <c r="F8" s="66" t="s">
        <v>43</v>
      </c>
      <c r="G8" s="66" t="s">
        <v>47</v>
      </c>
      <c r="H8" s="67" t="s">
        <v>48</v>
      </c>
      <c r="I8" s="66" t="s">
        <v>48</v>
      </c>
      <c r="J8" s="66" t="s">
        <v>49</v>
      </c>
      <c r="K8" s="68" t="s">
        <v>50</v>
      </c>
      <c r="L8" s="69" t="s">
        <v>44</v>
      </c>
      <c r="M8" s="70" t="s">
        <v>44</v>
      </c>
      <c r="N8" s="70" t="s">
        <v>51</v>
      </c>
      <c r="O8" s="70" t="s">
        <v>45</v>
      </c>
      <c r="P8" s="69" t="s">
        <v>52</v>
      </c>
      <c r="Q8" s="70" t="s">
        <v>51</v>
      </c>
      <c r="R8" s="71" t="s">
        <v>75</v>
      </c>
      <c r="S8" s="72"/>
      <c r="T8" s="72"/>
      <c r="U8" s="72"/>
      <c r="V8" s="72"/>
      <c r="W8" s="73"/>
      <c r="X8" s="73"/>
      <c r="Y8" s="73"/>
      <c r="Z8" s="73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</row>
    <row r="9" spans="1:42" s="75" customFormat="1" ht="12" customHeight="1" x14ac:dyDescent="0.2">
      <c r="A9" s="65">
        <f t="shared" si="0"/>
        <v>5</v>
      </c>
      <c r="B9" s="66" t="s">
        <v>53</v>
      </c>
      <c r="C9" s="66" t="s">
        <v>42</v>
      </c>
      <c r="D9" s="67" t="s">
        <v>43</v>
      </c>
      <c r="E9" s="66" t="s">
        <v>54</v>
      </c>
      <c r="F9" s="66" t="s">
        <v>55</v>
      </c>
      <c r="G9" s="66" t="s">
        <v>56</v>
      </c>
      <c r="H9" s="67" t="s">
        <v>57</v>
      </c>
      <c r="I9" s="66" t="s">
        <v>49</v>
      </c>
      <c r="J9" s="66" t="s">
        <v>58</v>
      </c>
      <c r="K9" s="68" t="s">
        <v>44</v>
      </c>
      <c r="L9" s="69" t="s">
        <v>59</v>
      </c>
      <c r="M9" s="70" t="s">
        <v>51</v>
      </c>
      <c r="N9" s="70" t="s">
        <v>60</v>
      </c>
      <c r="O9" s="70" t="s">
        <v>51</v>
      </c>
      <c r="P9" s="70" t="s">
        <v>51</v>
      </c>
      <c r="Q9" s="70" t="s">
        <v>61</v>
      </c>
      <c r="R9" s="71" t="s">
        <v>218</v>
      </c>
      <c r="S9" s="72"/>
      <c r="T9" s="72"/>
      <c r="U9" s="72"/>
      <c r="V9" s="72"/>
      <c r="W9" s="73"/>
      <c r="X9" s="73"/>
      <c r="Y9" s="73"/>
      <c r="Z9" s="73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</row>
    <row r="10" spans="1:42" s="75" customFormat="1" ht="12" customHeight="1" x14ac:dyDescent="0.2">
      <c r="A10" s="65">
        <f t="shared" si="0"/>
        <v>6</v>
      </c>
      <c r="B10" s="66" t="s">
        <v>42</v>
      </c>
      <c r="C10" s="66" t="s">
        <v>54</v>
      </c>
      <c r="D10" s="67" t="s">
        <v>54</v>
      </c>
      <c r="E10" s="66" t="s">
        <v>55</v>
      </c>
      <c r="F10" s="66" t="s">
        <v>47</v>
      </c>
      <c r="G10" s="66" t="s">
        <v>62</v>
      </c>
      <c r="H10" s="67" t="s">
        <v>63</v>
      </c>
      <c r="I10" s="66" t="s">
        <v>57</v>
      </c>
      <c r="J10" s="66" t="s">
        <v>64</v>
      </c>
      <c r="K10" s="68" t="s">
        <v>64</v>
      </c>
      <c r="L10" s="69" t="s">
        <v>64</v>
      </c>
      <c r="M10" s="70" t="s">
        <v>60</v>
      </c>
      <c r="N10" s="70" t="s">
        <v>65</v>
      </c>
      <c r="O10" s="70" t="s">
        <v>60</v>
      </c>
      <c r="P10" s="69" t="s">
        <v>66</v>
      </c>
      <c r="Q10" s="69" t="s">
        <v>67</v>
      </c>
      <c r="R10" s="71" t="s">
        <v>82</v>
      </c>
      <c r="S10" s="72"/>
      <c r="T10" s="72"/>
      <c r="U10" s="72"/>
      <c r="V10" s="72"/>
      <c r="W10" s="73"/>
      <c r="X10" s="73"/>
      <c r="Y10" s="73"/>
      <c r="Z10" s="73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</row>
    <row r="11" spans="1:42" s="75" customFormat="1" ht="12" customHeight="1" x14ac:dyDescent="0.2">
      <c r="A11" s="65">
        <f t="shared" si="0"/>
        <v>7</v>
      </c>
      <c r="B11" s="66" t="s">
        <v>54</v>
      </c>
      <c r="C11" s="66" t="s">
        <v>55</v>
      </c>
      <c r="D11" s="67" t="s">
        <v>68</v>
      </c>
      <c r="E11" s="66" t="s">
        <v>47</v>
      </c>
      <c r="F11" s="66" t="s">
        <v>69</v>
      </c>
      <c r="G11" s="66" t="s">
        <v>70</v>
      </c>
      <c r="H11" s="67" t="s">
        <v>71</v>
      </c>
      <c r="I11" s="66" t="s">
        <v>58</v>
      </c>
      <c r="J11" s="66" t="s">
        <v>72</v>
      </c>
      <c r="K11" s="68" t="s">
        <v>72</v>
      </c>
      <c r="L11" s="69" t="s">
        <v>72</v>
      </c>
      <c r="M11" s="70" t="s">
        <v>73</v>
      </c>
      <c r="N11" s="70" t="s">
        <v>74</v>
      </c>
      <c r="O11" s="70" t="s">
        <v>73</v>
      </c>
      <c r="P11" s="69" t="s">
        <v>67</v>
      </c>
      <c r="Q11" s="70" t="s">
        <v>75</v>
      </c>
      <c r="R11" s="71" t="s">
        <v>219</v>
      </c>
      <c r="S11" s="72"/>
      <c r="T11" s="72"/>
      <c r="U11" s="72"/>
      <c r="V11" s="72"/>
      <c r="W11" s="73"/>
      <c r="X11" s="73"/>
      <c r="Y11" s="73"/>
      <c r="Z11" s="73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</row>
    <row r="12" spans="1:42" s="75" customFormat="1" ht="12" customHeight="1" x14ac:dyDescent="0.2">
      <c r="A12" s="65">
        <f t="shared" si="0"/>
        <v>8</v>
      </c>
      <c r="B12" s="66" t="s">
        <v>76</v>
      </c>
      <c r="C12" s="66" t="s">
        <v>77</v>
      </c>
      <c r="D12" s="67" t="s">
        <v>55</v>
      </c>
      <c r="E12" s="66" t="s">
        <v>69</v>
      </c>
      <c r="F12" s="66" t="s">
        <v>62</v>
      </c>
      <c r="G12" s="66" t="s">
        <v>78</v>
      </c>
      <c r="H12" s="67" t="s">
        <v>70</v>
      </c>
      <c r="I12" s="66" t="s">
        <v>72</v>
      </c>
      <c r="J12" s="66" t="s">
        <v>79</v>
      </c>
      <c r="K12" s="68" t="s">
        <v>80</v>
      </c>
      <c r="L12" s="69" t="s">
        <v>80</v>
      </c>
      <c r="M12" s="70" t="s">
        <v>64</v>
      </c>
      <c r="N12" s="70" t="s">
        <v>81</v>
      </c>
      <c r="O12" s="70" t="s">
        <v>74</v>
      </c>
      <c r="P12" s="70" t="s">
        <v>60</v>
      </c>
      <c r="Q12" s="70" t="s">
        <v>82</v>
      </c>
      <c r="R12" s="71" t="s">
        <v>220</v>
      </c>
      <c r="S12" s="72"/>
      <c r="T12" s="72"/>
      <c r="U12" s="72"/>
      <c r="V12" s="72"/>
      <c r="W12" s="73"/>
      <c r="X12" s="73"/>
      <c r="Y12" s="73"/>
      <c r="Z12" s="73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</row>
    <row r="13" spans="1:42" s="75" customFormat="1" ht="12" customHeight="1" x14ac:dyDescent="0.2">
      <c r="A13" s="65">
        <f t="shared" si="0"/>
        <v>9</v>
      </c>
      <c r="B13" s="66" t="s">
        <v>83</v>
      </c>
      <c r="C13" s="66" t="s">
        <v>84</v>
      </c>
      <c r="D13" s="67" t="s">
        <v>47</v>
      </c>
      <c r="E13" s="66" t="s">
        <v>62</v>
      </c>
      <c r="F13" s="66" t="s">
        <v>70</v>
      </c>
      <c r="G13" s="66" t="s">
        <v>85</v>
      </c>
      <c r="H13" s="67" t="s">
        <v>86</v>
      </c>
      <c r="I13" s="66" t="s">
        <v>87</v>
      </c>
      <c r="J13" s="66" t="s">
        <v>87</v>
      </c>
      <c r="K13" s="68" t="s">
        <v>87</v>
      </c>
      <c r="L13" s="69" t="s">
        <v>87</v>
      </c>
      <c r="M13" s="70" t="s">
        <v>80</v>
      </c>
      <c r="N13" s="70" t="s">
        <v>88</v>
      </c>
      <c r="O13" s="70" t="s">
        <v>89</v>
      </c>
      <c r="P13" s="69" t="s">
        <v>82</v>
      </c>
      <c r="Q13" s="70" t="s">
        <v>90</v>
      </c>
      <c r="R13" s="71" t="s">
        <v>221</v>
      </c>
      <c r="S13" s="72"/>
      <c r="T13" s="72"/>
      <c r="U13" s="72"/>
      <c r="V13" s="72"/>
      <c r="W13" s="73"/>
      <c r="X13" s="73"/>
      <c r="Y13" s="73"/>
      <c r="Z13" s="73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</row>
    <row r="14" spans="1:42" s="75" customFormat="1" ht="12" customHeight="1" x14ac:dyDescent="0.2">
      <c r="A14" s="65">
        <f t="shared" si="0"/>
        <v>10</v>
      </c>
      <c r="B14" s="66" t="s">
        <v>91</v>
      </c>
      <c r="C14" s="66" t="s">
        <v>92</v>
      </c>
      <c r="D14" s="67" t="s">
        <v>69</v>
      </c>
      <c r="E14" s="66" t="s">
        <v>78</v>
      </c>
      <c r="F14" s="66" t="s">
        <v>78</v>
      </c>
      <c r="G14" s="66" t="s">
        <v>86</v>
      </c>
      <c r="H14" s="67" t="s">
        <v>93</v>
      </c>
      <c r="I14" s="66" t="s">
        <v>93</v>
      </c>
      <c r="J14" s="66" t="s">
        <v>93</v>
      </c>
      <c r="K14" s="68" t="s">
        <v>93</v>
      </c>
      <c r="L14" s="69" t="s">
        <v>94</v>
      </c>
      <c r="M14" s="70" t="s">
        <v>95</v>
      </c>
      <c r="N14" s="70" t="s">
        <v>96</v>
      </c>
      <c r="O14" s="70" t="s">
        <v>97</v>
      </c>
      <c r="P14" s="69" t="s">
        <v>98</v>
      </c>
      <c r="Q14" s="70" t="s">
        <v>99</v>
      </c>
      <c r="R14" s="71" t="s">
        <v>222</v>
      </c>
      <c r="S14" s="72"/>
      <c r="T14" s="72"/>
      <c r="U14" s="72"/>
      <c r="V14" s="72"/>
      <c r="W14" s="73"/>
      <c r="X14" s="73"/>
      <c r="Y14" s="73"/>
      <c r="Z14" s="73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</row>
    <row r="15" spans="1:42" s="75" customFormat="1" ht="12" customHeight="1" x14ac:dyDescent="0.2">
      <c r="A15" s="65">
        <f t="shared" si="0"/>
        <v>11</v>
      </c>
      <c r="B15" s="66" t="s">
        <v>100</v>
      </c>
      <c r="C15" s="66" t="s">
        <v>101</v>
      </c>
      <c r="D15" s="67" t="s">
        <v>62</v>
      </c>
      <c r="E15" s="66" t="s">
        <v>85</v>
      </c>
      <c r="F15" s="66" t="s">
        <v>85</v>
      </c>
      <c r="G15" s="66" t="s">
        <v>102</v>
      </c>
      <c r="H15" s="67" t="s">
        <v>103</v>
      </c>
      <c r="I15" s="66" t="s">
        <v>94</v>
      </c>
      <c r="J15" s="66" t="s">
        <v>94</v>
      </c>
      <c r="K15" s="68" t="s">
        <v>94</v>
      </c>
      <c r="L15" s="69" t="s">
        <v>95</v>
      </c>
      <c r="M15" s="70" t="s">
        <v>104</v>
      </c>
      <c r="N15" s="70" t="s">
        <v>104</v>
      </c>
      <c r="O15" s="70" t="s">
        <v>105</v>
      </c>
      <c r="P15" s="70" t="s">
        <v>73</v>
      </c>
      <c r="Q15" s="70" t="s">
        <v>106</v>
      </c>
      <c r="R15" s="71" t="s">
        <v>223</v>
      </c>
      <c r="S15" s="72"/>
      <c r="T15" s="72"/>
      <c r="U15" s="72"/>
      <c r="V15" s="72"/>
      <c r="W15" s="73"/>
      <c r="X15" s="73"/>
      <c r="Y15" s="73"/>
      <c r="Z15" s="73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</row>
    <row r="16" spans="1:42" s="75" customFormat="1" ht="12" customHeight="1" x14ac:dyDescent="0.2">
      <c r="A16" s="65">
        <f t="shared" si="0"/>
        <v>12</v>
      </c>
      <c r="B16" s="66" t="s">
        <v>77</v>
      </c>
      <c r="C16" s="66" t="s">
        <v>107</v>
      </c>
      <c r="D16" s="67" t="s">
        <v>77</v>
      </c>
      <c r="E16" s="66" t="s">
        <v>108</v>
      </c>
      <c r="F16" s="66" t="s">
        <v>102</v>
      </c>
      <c r="G16" s="66" t="s">
        <v>108</v>
      </c>
      <c r="H16" s="67" t="s">
        <v>109</v>
      </c>
      <c r="I16" s="66" t="s">
        <v>110</v>
      </c>
      <c r="J16" s="66" t="s">
        <v>95</v>
      </c>
      <c r="K16" s="68" t="s">
        <v>95</v>
      </c>
      <c r="L16" s="69" t="s">
        <v>111</v>
      </c>
      <c r="M16" s="70" t="s">
        <v>112</v>
      </c>
      <c r="N16" s="70" t="s">
        <v>99</v>
      </c>
      <c r="O16" s="70" t="s">
        <v>113</v>
      </c>
      <c r="P16" s="70" t="s">
        <v>74</v>
      </c>
      <c r="Q16" s="69" t="s">
        <v>114</v>
      </c>
      <c r="R16" s="71" t="s">
        <v>224</v>
      </c>
      <c r="S16" s="72"/>
      <c r="T16" s="72"/>
      <c r="U16" s="72"/>
      <c r="V16" s="72"/>
      <c r="W16" s="73"/>
      <c r="X16" s="73"/>
      <c r="Y16" s="73"/>
      <c r="Z16" s="73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</row>
    <row r="17" spans="1:42" s="75" customFormat="1" ht="12" customHeight="1" x14ac:dyDescent="0.2">
      <c r="A17" s="65">
        <f t="shared" si="0"/>
        <v>13</v>
      </c>
      <c r="B17" s="66" t="s">
        <v>84</v>
      </c>
      <c r="C17" s="66" t="s">
        <v>115</v>
      </c>
      <c r="D17" s="67" t="s">
        <v>78</v>
      </c>
      <c r="E17" s="66" t="s">
        <v>116</v>
      </c>
      <c r="F17" s="66" t="s">
        <v>108</v>
      </c>
      <c r="G17" s="66" t="s">
        <v>103</v>
      </c>
      <c r="H17" s="67" t="s">
        <v>110</v>
      </c>
      <c r="I17" s="66" t="s">
        <v>117</v>
      </c>
      <c r="J17" s="66" t="s">
        <v>110</v>
      </c>
      <c r="K17" s="68" t="s">
        <v>110</v>
      </c>
      <c r="L17" s="69" t="s">
        <v>117</v>
      </c>
      <c r="M17" s="70" t="s">
        <v>118</v>
      </c>
      <c r="N17" s="70" t="s">
        <v>119</v>
      </c>
      <c r="O17" s="70" t="s">
        <v>120</v>
      </c>
      <c r="P17" s="70" t="s">
        <v>97</v>
      </c>
      <c r="Q17" s="70" t="s">
        <v>130</v>
      </c>
      <c r="R17" s="71" t="s">
        <v>213</v>
      </c>
      <c r="S17" s="72"/>
      <c r="T17" s="72"/>
      <c r="U17" s="72"/>
      <c r="V17" s="72"/>
      <c r="W17" s="73"/>
      <c r="X17" s="73"/>
      <c r="Y17" s="73"/>
      <c r="Z17" s="73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</row>
    <row r="18" spans="1:42" s="75" customFormat="1" ht="12" customHeight="1" x14ac:dyDescent="0.2">
      <c r="A18" s="65">
        <f t="shared" si="0"/>
        <v>14</v>
      </c>
      <c r="B18" s="66" t="s">
        <v>121</v>
      </c>
      <c r="C18" s="66" t="s">
        <v>122</v>
      </c>
      <c r="D18" s="67" t="s">
        <v>116</v>
      </c>
      <c r="E18" s="66" t="s">
        <v>123</v>
      </c>
      <c r="F18" s="66" t="s">
        <v>116</v>
      </c>
      <c r="G18" s="66" t="s">
        <v>123</v>
      </c>
      <c r="H18" s="67" t="s">
        <v>124</v>
      </c>
      <c r="I18" s="66" t="s">
        <v>125</v>
      </c>
      <c r="J18" s="66" t="s">
        <v>125</v>
      </c>
      <c r="K18" s="68" t="s">
        <v>126</v>
      </c>
      <c r="L18" s="69" t="s">
        <v>127</v>
      </c>
      <c r="M18" s="70" t="s">
        <v>128</v>
      </c>
      <c r="N18" s="70" t="s">
        <v>129</v>
      </c>
      <c r="O18" s="70" t="s">
        <v>96</v>
      </c>
      <c r="P18" s="70" t="s">
        <v>105</v>
      </c>
      <c r="Q18" s="70" t="s">
        <v>138</v>
      </c>
      <c r="R18" s="71" t="s">
        <v>90</v>
      </c>
      <c r="S18" s="72"/>
      <c r="T18" s="72"/>
      <c r="U18" s="72"/>
      <c r="V18" s="72"/>
      <c r="W18" s="73"/>
      <c r="X18" s="73"/>
      <c r="Y18" s="73"/>
      <c r="Z18" s="73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</row>
    <row r="19" spans="1:42" s="75" customFormat="1" ht="12" customHeight="1" x14ac:dyDescent="0.2">
      <c r="A19" s="65">
        <f t="shared" si="0"/>
        <v>15</v>
      </c>
      <c r="B19" s="66" t="s">
        <v>131</v>
      </c>
      <c r="C19" s="66" t="s">
        <v>132</v>
      </c>
      <c r="D19" s="67" t="s">
        <v>123</v>
      </c>
      <c r="E19" s="66" t="s">
        <v>109</v>
      </c>
      <c r="F19" s="66" t="s">
        <v>103</v>
      </c>
      <c r="G19" s="66" t="s">
        <v>133</v>
      </c>
      <c r="H19" s="67" t="s">
        <v>125</v>
      </c>
      <c r="I19" s="66" t="s">
        <v>134</v>
      </c>
      <c r="J19" s="66" t="s">
        <v>135</v>
      </c>
      <c r="K19" s="68" t="s">
        <v>117</v>
      </c>
      <c r="L19" s="69" t="s">
        <v>136</v>
      </c>
      <c r="M19" s="70" t="s">
        <v>127</v>
      </c>
      <c r="N19" s="70" t="s">
        <v>137</v>
      </c>
      <c r="O19" s="70" t="s">
        <v>99</v>
      </c>
      <c r="P19" s="70" t="s">
        <v>113</v>
      </c>
      <c r="Q19" s="69" t="s">
        <v>148</v>
      </c>
      <c r="R19" s="71" t="s">
        <v>120</v>
      </c>
      <c r="S19" s="72"/>
      <c r="T19" s="72"/>
      <c r="U19" s="72"/>
      <c r="V19" s="72"/>
      <c r="W19" s="73"/>
      <c r="X19" s="73"/>
      <c r="Y19" s="73"/>
      <c r="Z19" s="73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</row>
    <row r="20" spans="1:42" s="75" customFormat="1" ht="12" customHeight="1" x14ac:dyDescent="0.2">
      <c r="A20" s="65">
        <f t="shared" si="0"/>
        <v>16</v>
      </c>
      <c r="B20" s="66" t="s">
        <v>139</v>
      </c>
      <c r="C20" s="66" t="s">
        <v>140</v>
      </c>
      <c r="D20" s="67" t="s">
        <v>141</v>
      </c>
      <c r="E20" s="66" t="s">
        <v>142</v>
      </c>
      <c r="F20" s="66" t="s">
        <v>123</v>
      </c>
      <c r="G20" s="66" t="s">
        <v>109</v>
      </c>
      <c r="H20" s="67" t="s">
        <v>143</v>
      </c>
      <c r="I20" s="66" t="s">
        <v>144</v>
      </c>
      <c r="J20" s="66" t="s">
        <v>145</v>
      </c>
      <c r="K20" s="68" t="s">
        <v>125</v>
      </c>
      <c r="L20" s="69" t="s">
        <v>146</v>
      </c>
      <c r="M20" s="70" t="s">
        <v>146</v>
      </c>
      <c r="N20" s="70" t="s">
        <v>118</v>
      </c>
      <c r="O20" s="70" t="s">
        <v>130</v>
      </c>
      <c r="P20" s="69" t="s">
        <v>147</v>
      </c>
      <c r="Q20" s="70" t="s">
        <v>155</v>
      </c>
      <c r="R20" s="71" t="s">
        <v>33</v>
      </c>
      <c r="S20" s="72"/>
      <c r="T20" s="72"/>
      <c r="U20" s="72"/>
      <c r="V20" s="72"/>
      <c r="W20" s="73"/>
      <c r="X20" s="73"/>
      <c r="Y20" s="73"/>
      <c r="Z20" s="73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</row>
    <row r="21" spans="1:42" s="75" customFormat="1" ht="12" customHeight="1" x14ac:dyDescent="0.2">
      <c r="A21" s="65">
        <f t="shared" si="0"/>
        <v>17</v>
      </c>
      <c r="B21" s="66" t="s">
        <v>101</v>
      </c>
      <c r="C21" s="66" t="s">
        <v>149</v>
      </c>
      <c r="D21" s="67" t="s">
        <v>142</v>
      </c>
      <c r="E21" s="66" t="s">
        <v>150</v>
      </c>
      <c r="F21" s="66" t="s">
        <v>133</v>
      </c>
      <c r="G21" s="66" t="s">
        <v>124</v>
      </c>
      <c r="H21" s="67" t="s">
        <v>134</v>
      </c>
      <c r="I21" s="66" t="s">
        <v>135</v>
      </c>
      <c r="J21" s="66" t="s">
        <v>151</v>
      </c>
      <c r="K21" s="68" t="s">
        <v>152</v>
      </c>
      <c r="L21" s="69" t="s">
        <v>153</v>
      </c>
      <c r="M21" s="70" t="s">
        <v>154</v>
      </c>
      <c r="N21" s="70" t="s">
        <v>128</v>
      </c>
      <c r="O21" s="70" t="s">
        <v>128</v>
      </c>
      <c r="P21" s="70" t="s">
        <v>120</v>
      </c>
      <c r="Q21" s="70" t="s">
        <v>160</v>
      </c>
      <c r="R21" s="71" t="s">
        <v>225</v>
      </c>
      <c r="S21" s="72"/>
      <c r="T21" s="72"/>
      <c r="U21" s="72"/>
      <c r="V21" s="72"/>
      <c r="W21" s="73"/>
      <c r="X21" s="73"/>
      <c r="Y21" s="73"/>
      <c r="Z21" s="73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</row>
    <row r="22" spans="1:42" s="75" customFormat="1" ht="12" customHeight="1" x14ac:dyDescent="0.2">
      <c r="A22" s="65">
        <f t="shared" si="0"/>
        <v>18</v>
      </c>
      <c r="B22" s="66" t="s">
        <v>107</v>
      </c>
      <c r="C22" s="66" t="s">
        <v>156</v>
      </c>
      <c r="D22" s="67" t="s">
        <v>150</v>
      </c>
      <c r="E22" s="66" t="s">
        <v>92</v>
      </c>
      <c r="F22" s="66" t="s">
        <v>109</v>
      </c>
      <c r="G22" s="66" t="s">
        <v>157</v>
      </c>
      <c r="H22" s="67" t="s">
        <v>144</v>
      </c>
      <c r="I22" s="66" t="s">
        <v>152</v>
      </c>
      <c r="J22" s="66" t="s">
        <v>158</v>
      </c>
      <c r="K22" s="68" t="s">
        <v>153</v>
      </c>
      <c r="L22" s="69" t="s">
        <v>159</v>
      </c>
      <c r="M22" s="70" t="s">
        <v>153</v>
      </c>
      <c r="N22" s="70" t="s">
        <v>127</v>
      </c>
      <c r="O22" s="70" t="s">
        <v>127</v>
      </c>
      <c r="P22" s="70" t="s">
        <v>99</v>
      </c>
      <c r="Q22" s="70" t="s">
        <v>216</v>
      </c>
      <c r="R22" s="71" t="s">
        <v>106</v>
      </c>
      <c r="S22" s="72"/>
      <c r="T22" s="72"/>
      <c r="U22" s="72"/>
      <c r="V22" s="72"/>
      <c r="W22" s="73"/>
      <c r="X22" s="73"/>
      <c r="Y22" s="73"/>
      <c r="Z22" s="73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</row>
    <row r="23" spans="1:42" s="75" customFormat="1" ht="12" customHeight="1" x14ac:dyDescent="0.2">
      <c r="A23" s="65">
        <f t="shared" si="0"/>
        <v>19</v>
      </c>
      <c r="B23" s="66" t="s">
        <v>140</v>
      </c>
      <c r="C23" s="66" t="s">
        <v>161</v>
      </c>
      <c r="D23" s="67" t="s">
        <v>92</v>
      </c>
      <c r="E23" s="66" t="s">
        <v>107</v>
      </c>
      <c r="F23" s="66" t="s">
        <v>150</v>
      </c>
      <c r="G23" s="66" t="s">
        <v>162</v>
      </c>
      <c r="H23" s="67" t="s">
        <v>163</v>
      </c>
      <c r="I23" s="66" t="s">
        <v>164</v>
      </c>
      <c r="J23" s="65"/>
      <c r="K23" s="68" t="s">
        <v>159</v>
      </c>
      <c r="L23" s="69" t="s">
        <v>165</v>
      </c>
      <c r="M23" s="70" t="s">
        <v>159</v>
      </c>
      <c r="N23" s="70" t="s">
        <v>146</v>
      </c>
      <c r="O23" s="70" t="s">
        <v>146</v>
      </c>
      <c r="P23" s="69" t="s">
        <v>114</v>
      </c>
      <c r="Q23" s="70" t="s">
        <v>169</v>
      </c>
      <c r="R23" s="71" t="s">
        <v>114</v>
      </c>
      <c r="S23" s="72"/>
      <c r="T23" s="72"/>
      <c r="U23" s="72"/>
      <c r="V23" s="72"/>
      <c r="W23" s="73"/>
      <c r="X23" s="73"/>
      <c r="Y23" s="73"/>
      <c r="Z23" s="73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</row>
    <row r="24" spans="1:42" s="75" customFormat="1" ht="12" customHeight="1" x14ac:dyDescent="0.2">
      <c r="A24" s="65">
        <f t="shared" si="0"/>
        <v>20</v>
      </c>
      <c r="B24" s="66" t="s">
        <v>166</v>
      </c>
      <c r="C24" s="66" t="s">
        <v>167</v>
      </c>
      <c r="D24" s="67" t="s">
        <v>107</v>
      </c>
      <c r="E24" s="66" t="s">
        <v>122</v>
      </c>
      <c r="F24" s="66" t="s">
        <v>92</v>
      </c>
      <c r="G24" s="66" t="s">
        <v>144</v>
      </c>
      <c r="H24" s="67" t="s">
        <v>135</v>
      </c>
      <c r="I24" s="66" t="s">
        <v>145</v>
      </c>
      <c r="J24" s="65"/>
      <c r="K24" s="68" t="s">
        <v>158</v>
      </c>
      <c r="L24" s="72"/>
      <c r="M24" s="70" t="s">
        <v>168</v>
      </c>
      <c r="N24" s="70" t="s">
        <v>169</v>
      </c>
      <c r="O24" s="70" t="s">
        <v>170</v>
      </c>
      <c r="P24" s="70" t="s">
        <v>130</v>
      </c>
      <c r="Q24" s="72" t="s">
        <v>215</v>
      </c>
      <c r="R24" s="71" t="s">
        <v>138</v>
      </c>
      <c r="S24" s="72"/>
      <c r="T24" s="72"/>
      <c r="U24" s="72"/>
      <c r="V24" s="72"/>
      <c r="W24" s="73"/>
      <c r="X24" s="73"/>
      <c r="Y24" s="73"/>
      <c r="Z24" s="73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</row>
    <row r="25" spans="1:42" s="75" customFormat="1" ht="12" customHeight="1" x14ac:dyDescent="0.2">
      <c r="A25" s="65">
        <f t="shared" si="0"/>
        <v>21</v>
      </c>
      <c r="B25" s="66" t="s">
        <v>171</v>
      </c>
      <c r="C25" s="65"/>
      <c r="D25" s="67" t="s">
        <v>122</v>
      </c>
      <c r="E25" s="66" t="s">
        <v>132</v>
      </c>
      <c r="F25" s="66" t="s">
        <v>172</v>
      </c>
      <c r="G25" s="66" t="s">
        <v>173</v>
      </c>
      <c r="H25" s="67" t="s">
        <v>174</v>
      </c>
      <c r="I25" s="66" t="s">
        <v>175</v>
      </c>
      <c r="J25" s="65"/>
      <c r="K25" s="68" t="s">
        <v>165</v>
      </c>
      <c r="L25" s="72"/>
      <c r="M25" s="70" t="s">
        <v>165</v>
      </c>
      <c r="N25" s="70" t="s">
        <v>165</v>
      </c>
      <c r="O25" s="70" t="s">
        <v>169</v>
      </c>
      <c r="P25" s="70" t="s">
        <v>138</v>
      </c>
      <c r="Q25" s="72"/>
      <c r="R25" s="71" t="s">
        <v>226</v>
      </c>
      <c r="S25" s="72"/>
      <c r="T25" s="72"/>
      <c r="U25" s="72"/>
      <c r="V25" s="72"/>
      <c r="W25" s="73"/>
      <c r="X25" s="73"/>
      <c r="Y25" s="73"/>
      <c r="Z25" s="73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</row>
    <row r="26" spans="1:42" s="75" customFormat="1" ht="12" customHeight="1" x14ac:dyDescent="0.2">
      <c r="A26" s="65">
        <f t="shared" si="0"/>
        <v>22</v>
      </c>
      <c r="B26" s="66" t="s">
        <v>176</v>
      </c>
      <c r="C26" s="65"/>
      <c r="D26" s="67" t="s">
        <v>132</v>
      </c>
      <c r="E26" s="66" t="s">
        <v>149</v>
      </c>
      <c r="F26" s="66" t="s">
        <v>157</v>
      </c>
      <c r="G26" s="66" t="s">
        <v>163</v>
      </c>
      <c r="H26" s="67" t="s">
        <v>152</v>
      </c>
      <c r="I26" s="66" t="s">
        <v>158</v>
      </c>
      <c r="J26" s="65"/>
      <c r="K26" s="76"/>
      <c r="L26" s="72"/>
      <c r="M26" s="72"/>
      <c r="N26" s="72"/>
      <c r="O26" s="69" t="s">
        <v>98</v>
      </c>
      <c r="P26" s="70" t="s">
        <v>128</v>
      </c>
      <c r="Q26" s="72"/>
      <c r="R26" s="71" t="s">
        <v>148</v>
      </c>
      <c r="S26" s="72"/>
      <c r="T26" s="72"/>
      <c r="U26" s="72"/>
      <c r="V26" s="72"/>
      <c r="W26" s="73"/>
      <c r="X26" s="73"/>
      <c r="Y26" s="73"/>
      <c r="Z26" s="73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</row>
    <row r="27" spans="1:42" s="75" customFormat="1" ht="12" customHeight="1" x14ac:dyDescent="0.2">
      <c r="A27" s="65">
        <f t="shared" si="0"/>
        <v>23</v>
      </c>
      <c r="B27" s="66" t="s">
        <v>161</v>
      </c>
      <c r="C27" s="65"/>
      <c r="D27" s="67" t="s">
        <v>149</v>
      </c>
      <c r="E27" s="66" t="s">
        <v>177</v>
      </c>
      <c r="F27" s="66" t="s">
        <v>162</v>
      </c>
      <c r="G27" s="66" t="s">
        <v>135</v>
      </c>
      <c r="H27" s="67" t="s">
        <v>164</v>
      </c>
      <c r="I27" s="66"/>
      <c r="J27" s="65"/>
      <c r="K27" s="65"/>
      <c r="L27" s="72" t="s">
        <v>178</v>
      </c>
      <c r="M27" s="72"/>
      <c r="N27" s="72"/>
      <c r="O27" s="72"/>
      <c r="P27" s="69" t="s">
        <v>148</v>
      </c>
      <c r="Q27" s="6"/>
      <c r="R27" s="71" t="s">
        <v>155</v>
      </c>
      <c r="S27" s="72"/>
      <c r="T27" s="72"/>
      <c r="U27" s="72"/>
      <c r="V27" s="72"/>
      <c r="W27" s="73"/>
      <c r="X27" s="73"/>
      <c r="Y27" s="73"/>
      <c r="Z27" s="73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</row>
    <row r="28" spans="1:42" s="75" customFormat="1" ht="12" customHeight="1" x14ac:dyDescent="0.2">
      <c r="A28" s="65">
        <f t="shared" si="0"/>
        <v>24</v>
      </c>
      <c r="B28" s="65"/>
      <c r="C28" s="65"/>
      <c r="D28" s="67" t="s">
        <v>177</v>
      </c>
      <c r="E28" s="66" t="s">
        <v>179</v>
      </c>
      <c r="F28" s="66" t="s">
        <v>149</v>
      </c>
      <c r="G28" s="66" t="s">
        <v>174</v>
      </c>
      <c r="H28" s="67" t="s">
        <v>180</v>
      </c>
      <c r="I28" s="66"/>
      <c r="J28" s="65"/>
      <c r="K28" s="65"/>
      <c r="L28" s="72"/>
      <c r="M28" s="72"/>
      <c r="N28" s="72"/>
      <c r="O28" s="72"/>
      <c r="P28" s="69" t="s">
        <v>181</v>
      </c>
      <c r="Q28" s="6"/>
      <c r="R28" s="71" t="s">
        <v>160</v>
      </c>
      <c r="S28" s="72"/>
      <c r="T28" s="72"/>
      <c r="U28" s="72"/>
      <c r="V28" s="72"/>
      <c r="W28" s="73"/>
      <c r="X28" s="73"/>
      <c r="Y28" s="73"/>
      <c r="Z28" s="73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</row>
    <row r="29" spans="1:42" s="75" customFormat="1" ht="12" customHeight="1" x14ac:dyDescent="0.2">
      <c r="A29" s="65">
        <f t="shared" si="0"/>
        <v>25</v>
      </c>
      <c r="B29" s="65"/>
      <c r="C29" s="65"/>
      <c r="D29" s="67" t="s">
        <v>156</v>
      </c>
      <c r="E29" s="66" t="s">
        <v>182</v>
      </c>
      <c r="F29" s="66" t="s">
        <v>177</v>
      </c>
      <c r="G29" s="66" t="s">
        <v>180</v>
      </c>
      <c r="H29" s="67" t="s">
        <v>175</v>
      </c>
      <c r="I29" s="66"/>
      <c r="J29" s="65"/>
      <c r="K29" s="65"/>
      <c r="L29" s="72"/>
      <c r="M29" s="72"/>
      <c r="N29" s="72"/>
      <c r="O29" s="72"/>
      <c r="P29" s="70" t="s">
        <v>170</v>
      </c>
      <c r="Q29" s="6"/>
      <c r="R29" s="71" t="s">
        <v>227</v>
      </c>
      <c r="S29" s="72"/>
      <c r="T29" s="72"/>
      <c r="U29" s="72"/>
      <c r="V29" s="72"/>
      <c r="W29" s="73"/>
      <c r="X29" s="73"/>
      <c r="Y29" s="73"/>
      <c r="Z29" s="73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</row>
    <row r="30" spans="1:42" s="75" customFormat="1" ht="12" customHeight="1" x14ac:dyDescent="0.2">
      <c r="A30" s="65">
        <f t="shared" si="0"/>
        <v>26</v>
      </c>
      <c r="B30" s="65"/>
      <c r="C30" s="65"/>
      <c r="D30" s="67" t="s">
        <v>183</v>
      </c>
      <c r="E30" s="66" t="s">
        <v>161</v>
      </c>
      <c r="F30" s="66" t="s">
        <v>173</v>
      </c>
      <c r="G30" s="66" t="s">
        <v>175</v>
      </c>
      <c r="H30" s="67" t="s">
        <v>184</v>
      </c>
      <c r="I30" s="65"/>
      <c r="J30" s="65"/>
      <c r="K30" s="65"/>
      <c r="L30" s="72"/>
      <c r="M30" s="72"/>
      <c r="N30" s="72"/>
      <c r="O30" s="72"/>
      <c r="P30" s="70" t="s">
        <v>169</v>
      </c>
      <c r="Q30" s="6"/>
      <c r="R30" s="71" t="s">
        <v>216</v>
      </c>
      <c r="S30" s="72"/>
      <c r="T30" s="72"/>
      <c r="U30" s="72"/>
      <c r="V30" s="72"/>
      <c r="W30" s="73"/>
      <c r="X30" s="73"/>
      <c r="Y30" s="73"/>
      <c r="Z30" s="73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</row>
    <row r="31" spans="1:42" s="75" customFormat="1" ht="12" customHeight="1" x14ac:dyDescent="0.2">
      <c r="A31" s="65">
        <f t="shared" si="0"/>
        <v>27</v>
      </c>
      <c r="B31" s="65"/>
      <c r="C31" s="65"/>
      <c r="D31" s="67" t="s">
        <v>185</v>
      </c>
      <c r="E31" s="65"/>
      <c r="F31" s="66" t="s">
        <v>135</v>
      </c>
      <c r="G31" s="65"/>
      <c r="H31" s="67" t="s">
        <v>158</v>
      </c>
      <c r="I31" s="65"/>
      <c r="J31" s="65"/>
      <c r="K31" s="65"/>
      <c r="L31" s="72"/>
      <c r="M31" s="72"/>
      <c r="N31" s="72"/>
      <c r="O31" s="72"/>
      <c r="P31" s="72"/>
      <c r="Q31" s="6"/>
      <c r="R31" s="71"/>
      <c r="S31" s="72"/>
      <c r="T31" s="72"/>
      <c r="U31" s="72"/>
      <c r="V31" s="72"/>
      <c r="W31" s="73"/>
      <c r="X31" s="73"/>
      <c r="Y31" s="73"/>
      <c r="Z31" s="73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</row>
    <row r="32" spans="1:42" s="75" customFormat="1" ht="12" customHeight="1" x14ac:dyDescent="0.2">
      <c r="A32" s="65">
        <f t="shared" si="0"/>
        <v>28</v>
      </c>
      <c r="B32" s="65"/>
      <c r="C32" s="65"/>
      <c r="D32" s="67" t="s">
        <v>182</v>
      </c>
      <c r="E32" s="65"/>
      <c r="F32" s="66" t="s">
        <v>182</v>
      </c>
      <c r="G32" s="65"/>
      <c r="H32" s="65"/>
      <c r="I32" s="65"/>
      <c r="J32" s="65"/>
      <c r="K32" s="65"/>
      <c r="L32" s="72"/>
      <c r="M32" s="72"/>
      <c r="N32" s="72"/>
      <c r="O32" s="72"/>
      <c r="P32" s="92" t="s">
        <v>186</v>
      </c>
      <c r="Q32" s="6"/>
      <c r="R32" s="71"/>
      <c r="S32" s="72"/>
      <c r="T32" s="72"/>
      <c r="U32" s="72"/>
      <c r="V32" s="72"/>
      <c r="W32" s="73"/>
      <c r="X32" s="73"/>
      <c r="Y32" s="73"/>
      <c r="Z32" s="73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</row>
    <row r="33" spans="1:42" s="75" customFormat="1" ht="12" customHeight="1" x14ac:dyDescent="0.2">
      <c r="A33" s="65">
        <f t="shared" si="0"/>
        <v>29</v>
      </c>
      <c r="B33" s="65"/>
      <c r="C33" s="65"/>
      <c r="D33" s="67" t="s">
        <v>161</v>
      </c>
      <c r="E33" s="65"/>
      <c r="F33" s="66" t="s">
        <v>187</v>
      </c>
      <c r="G33" s="65"/>
      <c r="H33" s="65"/>
      <c r="I33" s="65"/>
      <c r="J33" s="65"/>
      <c r="K33" s="65"/>
      <c r="L33" s="72"/>
      <c r="M33" s="72"/>
      <c r="N33" s="72"/>
      <c r="O33" s="72"/>
      <c r="P33" s="80"/>
      <c r="Q33" s="6"/>
      <c r="R33" s="71"/>
      <c r="S33" s="72"/>
      <c r="T33" s="72"/>
      <c r="U33" s="72"/>
      <c r="V33" s="72"/>
      <c r="W33" s="73"/>
      <c r="X33" s="73"/>
      <c r="Y33" s="73"/>
      <c r="Z33" s="73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</row>
    <row r="34" spans="1:42" s="75" customFormat="1" ht="12" customHeight="1" x14ac:dyDescent="0.2">
      <c r="A34" s="65">
        <f t="shared" si="0"/>
        <v>30</v>
      </c>
      <c r="B34" s="65"/>
      <c r="C34" s="65"/>
      <c r="D34" s="67"/>
      <c r="E34" s="65"/>
      <c r="F34" s="66"/>
      <c r="G34" s="65"/>
      <c r="H34" s="65"/>
      <c r="I34" s="65"/>
      <c r="J34" s="65"/>
      <c r="K34" s="65"/>
      <c r="L34" s="72"/>
      <c r="M34" s="72"/>
      <c r="N34" s="72"/>
      <c r="O34" s="72"/>
      <c r="P34" s="80"/>
      <c r="Q34" s="72"/>
      <c r="R34" s="71"/>
      <c r="S34" s="72"/>
      <c r="T34" s="72"/>
      <c r="U34" s="72"/>
      <c r="V34" s="72"/>
      <c r="W34" s="73"/>
      <c r="X34" s="73"/>
      <c r="Y34" s="73"/>
      <c r="Z34" s="73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</row>
    <row r="35" spans="1:42" ht="12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7"/>
      <c r="T35" s="7"/>
      <c r="U35" s="7"/>
      <c r="V35" s="7"/>
      <c r="W35" s="7"/>
      <c r="X35" s="7"/>
      <c r="Y35" s="7"/>
      <c r="Z35" s="7"/>
    </row>
    <row r="36" spans="1:42" ht="12" customHeight="1" x14ac:dyDescent="0.2">
      <c r="A36" s="93" t="s">
        <v>188</v>
      </c>
      <c r="B36" s="93" t="s">
        <v>189</v>
      </c>
      <c r="C36" s="93" t="s">
        <v>189</v>
      </c>
      <c r="D36" s="93" t="s">
        <v>189</v>
      </c>
      <c r="E36" s="93" t="s">
        <v>189</v>
      </c>
      <c r="F36" s="93" t="s">
        <v>189</v>
      </c>
      <c r="G36" s="93" t="s">
        <v>189</v>
      </c>
      <c r="H36" s="93" t="s">
        <v>190</v>
      </c>
      <c r="I36" s="93" t="s">
        <v>191</v>
      </c>
      <c r="J36" s="93" t="s">
        <v>192</v>
      </c>
      <c r="K36" s="93" t="s">
        <v>193</v>
      </c>
      <c r="L36" s="93" t="s">
        <v>194</v>
      </c>
      <c r="M36" s="93" t="s">
        <v>189</v>
      </c>
      <c r="N36" s="93" t="s">
        <v>189</v>
      </c>
      <c r="O36" s="93" t="s">
        <v>189</v>
      </c>
      <c r="P36" s="93" t="s">
        <v>189</v>
      </c>
      <c r="Q36" s="93" t="s">
        <v>189</v>
      </c>
      <c r="R36" s="77" t="s">
        <v>189</v>
      </c>
      <c r="S36" s="77"/>
      <c r="T36" s="77"/>
      <c r="U36" s="77"/>
      <c r="V36" s="79"/>
      <c r="W36" s="7"/>
      <c r="X36" s="7"/>
      <c r="Y36" s="7"/>
      <c r="Z36" s="7"/>
    </row>
    <row r="37" spans="1:42" ht="12" customHeight="1" x14ac:dyDescent="0.2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78"/>
      <c r="S37" s="78"/>
      <c r="T37" s="78"/>
      <c r="U37" s="78"/>
      <c r="V37" s="80"/>
      <c r="W37" s="7"/>
      <c r="X37" s="7"/>
      <c r="Y37" s="7"/>
      <c r="Z37" s="7"/>
    </row>
    <row r="38" spans="1:42" ht="12" customHeight="1" x14ac:dyDescent="0.2">
      <c r="A38" s="93" t="s">
        <v>195</v>
      </c>
      <c r="B38" s="93">
        <v>6</v>
      </c>
      <c r="C38" s="93">
        <v>11</v>
      </c>
      <c r="D38" s="93">
        <v>25</v>
      </c>
      <c r="E38" s="93">
        <v>15</v>
      </c>
      <c r="F38" s="93">
        <v>17</v>
      </c>
      <c r="G38" s="93">
        <v>24</v>
      </c>
      <c r="H38" s="93">
        <v>12</v>
      </c>
      <c r="I38" s="93">
        <v>20</v>
      </c>
      <c r="J38" s="93">
        <v>15</v>
      </c>
      <c r="K38" s="93">
        <v>15</v>
      </c>
      <c r="L38" s="93">
        <v>17</v>
      </c>
      <c r="M38" s="93">
        <v>21</v>
      </c>
      <c r="N38" s="93">
        <v>12</v>
      </c>
      <c r="O38" s="93">
        <v>30</v>
      </c>
      <c r="P38" s="93">
        <v>3</v>
      </c>
      <c r="Q38" s="93">
        <v>8</v>
      </c>
      <c r="R38" s="77">
        <v>18</v>
      </c>
      <c r="S38" s="77"/>
      <c r="T38" s="77"/>
      <c r="U38" s="77"/>
      <c r="V38" s="79"/>
      <c r="W38" s="7"/>
      <c r="X38" s="7"/>
      <c r="Y38" s="7"/>
      <c r="Z38" s="7"/>
    </row>
    <row r="39" spans="1:42" ht="12" customHeight="1" x14ac:dyDescent="0.2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78"/>
      <c r="S39" s="78"/>
      <c r="T39" s="78"/>
      <c r="U39" s="78"/>
      <c r="V39" s="80"/>
      <c r="W39" s="7"/>
      <c r="X39" s="7"/>
      <c r="Y39" s="7"/>
      <c r="Z39" s="7"/>
    </row>
    <row r="40" spans="1:42" ht="12" customHeight="1" x14ac:dyDescent="0.2">
      <c r="A40" s="93" t="s">
        <v>196</v>
      </c>
      <c r="B40" s="93">
        <v>11</v>
      </c>
      <c r="C40" s="93">
        <v>4</v>
      </c>
      <c r="D40" s="93">
        <v>8</v>
      </c>
      <c r="E40" s="93">
        <v>9</v>
      </c>
      <c r="F40" s="93">
        <v>12</v>
      </c>
      <c r="G40" s="93">
        <v>7</v>
      </c>
      <c r="H40" s="93">
        <v>10</v>
      </c>
      <c r="I40" s="93">
        <v>6</v>
      </c>
      <c r="J40" s="93">
        <v>8</v>
      </c>
      <c r="K40" s="93">
        <v>7</v>
      </c>
      <c r="L40" s="93">
        <v>10</v>
      </c>
      <c r="M40" s="93">
        <v>8</v>
      </c>
      <c r="N40" s="93">
        <v>8</v>
      </c>
      <c r="O40" s="93">
        <v>5</v>
      </c>
      <c r="P40" s="93">
        <v>3</v>
      </c>
      <c r="Q40" s="93">
        <v>2</v>
      </c>
      <c r="R40" s="77">
        <v>7</v>
      </c>
      <c r="S40" s="77"/>
      <c r="T40" s="77"/>
      <c r="U40" s="77"/>
      <c r="V40" s="79"/>
      <c r="W40" s="7"/>
      <c r="X40" s="7"/>
      <c r="Y40" s="7"/>
      <c r="Z40" s="7"/>
    </row>
    <row r="41" spans="1:42" ht="12" customHeight="1" x14ac:dyDescent="0.2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78"/>
      <c r="S41" s="78"/>
      <c r="T41" s="78"/>
      <c r="U41" s="78"/>
      <c r="V41" s="80"/>
      <c r="W41" s="7"/>
      <c r="X41" s="7"/>
      <c r="Y41" s="7"/>
      <c r="Z41" s="7"/>
    </row>
    <row r="42" spans="1:42" ht="12" customHeight="1" x14ac:dyDescent="0.2">
      <c r="A42" s="93" t="s">
        <v>197</v>
      </c>
      <c r="B42" s="93"/>
      <c r="C42" s="93"/>
      <c r="D42" s="93"/>
      <c r="E42" s="93" t="s">
        <v>198</v>
      </c>
      <c r="F42" s="93" t="s">
        <v>198</v>
      </c>
      <c r="G42" s="93" t="s">
        <v>198</v>
      </c>
      <c r="H42" s="93" t="s">
        <v>198</v>
      </c>
      <c r="I42" s="93" t="s">
        <v>198</v>
      </c>
      <c r="J42" s="93" t="s">
        <v>198</v>
      </c>
      <c r="K42" s="93" t="s">
        <v>198</v>
      </c>
      <c r="L42" s="93" t="s">
        <v>198</v>
      </c>
      <c r="M42" s="93" t="s">
        <v>198</v>
      </c>
      <c r="N42" s="93"/>
      <c r="O42" s="93" t="s">
        <v>198</v>
      </c>
      <c r="P42" s="94" t="s">
        <v>199</v>
      </c>
      <c r="Q42" s="93" t="s">
        <v>200</v>
      </c>
      <c r="R42" s="93" t="s">
        <v>198</v>
      </c>
      <c r="S42" s="77"/>
      <c r="T42" s="77"/>
      <c r="U42" s="77"/>
      <c r="V42" s="79"/>
      <c r="W42" s="7"/>
      <c r="X42" s="7"/>
      <c r="Y42" s="7"/>
      <c r="Z42" s="7"/>
    </row>
    <row r="43" spans="1:42" ht="12" customHeight="1" x14ac:dyDescent="0.2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95"/>
      <c r="Q43" s="87"/>
      <c r="R43" s="87"/>
      <c r="S43" s="78"/>
      <c r="T43" s="78"/>
      <c r="U43" s="78"/>
      <c r="V43" s="80"/>
      <c r="W43" s="7"/>
      <c r="X43" s="7"/>
      <c r="Y43" s="7"/>
      <c r="Z43" s="7"/>
    </row>
    <row r="44" spans="1:42" ht="12" customHeight="1" x14ac:dyDescent="0.2">
      <c r="A44" s="93" t="s">
        <v>201</v>
      </c>
      <c r="B44" s="93"/>
      <c r="C44" s="93"/>
      <c r="D44" s="93"/>
      <c r="E44" s="93"/>
      <c r="F44" s="93"/>
      <c r="G44" s="93" t="s">
        <v>202</v>
      </c>
      <c r="H44" s="93"/>
      <c r="I44" s="93" t="s">
        <v>202</v>
      </c>
      <c r="J44" s="93"/>
      <c r="K44" s="93"/>
      <c r="L44" s="93"/>
      <c r="M44" s="93"/>
      <c r="N44" s="93"/>
      <c r="O44" s="93" t="s">
        <v>202</v>
      </c>
      <c r="P44" s="95"/>
      <c r="Q44" s="93" t="s">
        <v>203</v>
      </c>
      <c r="R44" s="77"/>
      <c r="S44" s="77"/>
      <c r="T44" s="77"/>
      <c r="U44" s="77"/>
      <c r="V44" s="79"/>
      <c r="W44" s="7"/>
      <c r="X44" s="7"/>
      <c r="Y44" s="7"/>
      <c r="Z44" s="7"/>
    </row>
    <row r="45" spans="1:42" ht="12" customHeight="1" x14ac:dyDescent="0.2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95"/>
      <c r="Q45" s="87"/>
      <c r="R45" s="78"/>
      <c r="S45" s="78"/>
      <c r="T45" s="78"/>
      <c r="U45" s="78"/>
      <c r="V45" s="80"/>
      <c r="W45" s="7"/>
      <c r="X45" s="7"/>
      <c r="Y45" s="7"/>
      <c r="Z45" s="7"/>
    </row>
    <row r="46" spans="1:42" ht="12" customHeight="1" x14ac:dyDescent="0.2">
      <c r="A46" s="93" t="s">
        <v>204</v>
      </c>
      <c r="B46" s="93"/>
      <c r="C46" s="93"/>
      <c r="D46" s="93"/>
      <c r="E46" s="93"/>
      <c r="F46" s="93"/>
      <c r="G46" s="96" t="s">
        <v>205</v>
      </c>
      <c r="H46" s="93"/>
      <c r="I46" s="96" t="s">
        <v>205</v>
      </c>
      <c r="J46" s="93"/>
      <c r="K46" s="93"/>
      <c r="L46" s="93"/>
      <c r="M46" s="93"/>
      <c r="N46" s="93"/>
      <c r="O46" s="96" t="s">
        <v>205</v>
      </c>
      <c r="P46" s="95"/>
      <c r="Q46" s="94" t="s">
        <v>206</v>
      </c>
      <c r="R46" s="81"/>
      <c r="S46" s="81"/>
      <c r="T46" s="81"/>
      <c r="U46" s="81"/>
      <c r="V46" s="82"/>
      <c r="W46" s="7"/>
      <c r="X46" s="7"/>
      <c r="Y46" s="7"/>
      <c r="Z46" s="7"/>
    </row>
    <row r="47" spans="1:42" ht="12" customHeight="1" x14ac:dyDescent="0.2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78"/>
      <c r="S47" s="78"/>
      <c r="T47" s="78"/>
      <c r="U47" s="78"/>
      <c r="V47" s="80"/>
      <c r="W47" s="7"/>
      <c r="X47" s="7"/>
      <c r="Y47" s="7"/>
      <c r="Z47" s="7"/>
    </row>
    <row r="48" spans="1:42" ht="12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7"/>
      <c r="T48" s="7"/>
      <c r="U48" s="7"/>
      <c r="V48" s="7"/>
      <c r="W48" s="7"/>
      <c r="X48" s="7"/>
      <c r="Y48" s="7"/>
      <c r="Z48" s="7"/>
    </row>
    <row r="49" spans="1:26" ht="12" customHeight="1" x14ac:dyDescent="0.2">
      <c r="A49" s="94" t="s">
        <v>207</v>
      </c>
      <c r="B49" s="93" t="s">
        <v>195</v>
      </c>
      <c r="C49" s="93" t="s">
        <v>208</v>
      </c>
      <c r="D49" s="93" t="s">
        <v>209</v>
      </c>
      <c r="E49" s="97"/>
      <c r="F49" s="93" t="s">
        <v>210</v>
      </c>
      <c r="G49" s="93" t="s">
        <v>195</v>
      </c>
      <c r="H49" s="93" t="s">
        <v>208</v>
      </c>
      <c r="I49" s="93" t="s">
        <v>209</v>
      </c>
      <c r="J49" s="4"/>
      <c r="K49" s="4"/>
      <c r="L49" s="4"/>
      <c r="M49" s="4"/>
      <c r="N49" s="4"/>
      <c r="O49" s="4"/>
      <c r="P49" s="4"/>
      <c r="Q49" s="4"/>
      <c r="R49" s="4"/>
      <c r="S49" s="7"/>
      <c r="T49" s="7"/>
      <c r="U49" s="7"/>
      <c r="V49" s="7"/>
      <c r="W49" s="7"/>
      <c r="X49" s="7"/>
      <c r="Y49" s="7"/>
      <c r="Z49" s="7"/>
    </row>
    <row r="50" spans="1:26" ht="12" customHeight="1" x14ac:dyDescent="0.2">
      <c r="A50" s="95"/>
      <c r="B50" s="87"/>
      <c r="C50" s="87"/>
      <c r="D50" s="87"/>
      <c r="E50" s="98"/>
      <c r="F50" s="87"/>
      <c r="G50" s="87"/>
      <c r="H50" s="87"/>
      <c r="I50" s="87"/>
      <c r="J50" s="4"/>
      <c r="K50" s="4"/>
      <c r="L50" s="4"/>
      <c r="M50" s="4"/>
      <c r="N50" s="4"/>
      <c r="O50" s="4"/>
      <c r="P50" s="4"/>
      <c r="Q50" s="4"/>
      <c r="R50" s="4"/>
      <c r="S50" s="7"/>
      <c r="T50" s="7"/>
      <c r="U50" s="7"/>
      <c r="V50" s="7"/>
      <c r="W50" s="7"/>
      <c r="X50" s="7"/>
      <c r="Y50" s="7"/>
      <c r="Z50" s="7"/>
    </row>
    <row r="51" spans="1:26" ht="12" customHeight="1" x14ac:dyDescent="0.2">
      <c r="A51" s="95"/>
      <c r="B51" s="93">
        <f>SUM(B38:V39)</f>
        <v>269</v>
      </c>
      <c r="C51" s="93">
        <f>SUM(B40:V41)</f>
        <v>125</v>
      </c>
      <c r="D51" s="93">
        <f>(B51)/(B51+C51)*100</f>
        <v>68.274111675126903</v>
      </c>
      <c r="E51" s="97"/>
      <c r="F51" s="93" t="s">
        <v>189</v>
      </c>
      <c r="G51" s="93">
        <f>Q38+P38+O38+N38+M38+G38+F38+E38+D38+C38+B38+R38</f>
        <v>190</v>
      </c>
      <c r="H51" s="93">
        <f>B40+C40+D40+E40+F40+G40+M40+N40+O40+P40+Q40+R40</f>
        <v>84</v>
      </c>
      <c r="I51" s="99">
        <f>(G51)/(G51+H51)*100</f>
        <v>69.34306569343066</v>
      </c>
      <c r="J51" s="4"/>
      <c r="K51" s="4"/>
      <c r="L51" s="4"/>
      <c r="M51" s="4"/>
      <c r="N51" s="4"/>
      <c r="O51" s="4"/>
      <c r="P51" s="4"/>
      <c r="Q51" s="4"/>
      <c r="R51" s="4"/>
      <c r="S51" s="7"/>
      <c r="T51" s="7"/>
      <c r="U51" s="7"/>
      <c r="V51" s="7"/>
      <c r="W51" s="7"/>
      <c r="X51" s="7"/>
      <c r="Y51" s="7"/>
      <c r="Z51" s="7"/>
    </row>
    <row r="52" spans="1:26" ht="12" customHeight="1" x14ac:dyDescent="0.2">
      <c r="A52" s="87"/>
      <c r="B52" s="87"/>
      <c r="C52" s="87"/>
      <c r="D52" s="87"/>
      <c r="E52" s="98"/>
      <c r="F52" s="87"/>
      <c r="G52" s="87"/>
      <c r="H52" s="87"/>
      <c r="I52" s="87"/>
      <c r="J52" s="4"/>
      <c r="K52" s="4"/>
      <c r="L52" s="4"/>
      <c r="M52" s="4"/>
      <c r="N52" s="4"/>
      <c r="O52" s="4"/>
      <c r="P52" s="4"/>
      <c r="Q52" s="4"/>
      <c r="R52" s="4"/>
      <c r="S52" s="7"/>
      <c r="T52" s="7"/>
      <c r="U52" s="7"/>
      <c r="V52" s="7"/>
      <c r="W52" s="7"/>
      <c r="X52" s="7"/>
      <c r="Y52" s="7"/>
      <c r="Z52" s="7"/>
    </row>
    <row r="53" spans="1:26" ht="12" customHeight="1" x14ac:dyDescent="0.2">
      <c r="A53" s="4"/>
      <c r="B53" s="4"/>
      <c r="C53" s="4"/>
      <c r="D53" s="4"/>
      <c r="E53" s="4"/>
      <c r="F53" s="93" t="s">
        <v>190</v>
      </c>
      <c r="G53" s="93">
        <v>12</v>
      </c>
      <c r="H53" s="93">
        <v>10</v>
      </c>
      <c r="I53" s="99">
        <f>(G53)/(G53+H53)*100</f>
        <v>54.54545454545454</v>
      </c>
      <c r="J53" s="4"/>
      <c r="K53" s="4"/>
      <c r="L53" s="4"/>
      <c r="M53" s="4"/>
      <c r="N53" s="4"/>
      <c r="O53" s="4"/>
      <c r="P53" s="4"/>
      <c r="Q53" s="4"/>
      <c r="R53" s="4"/>
      <c r="S53" s="7"/>
      <c r="T53" s="7"/>
      <c r="U53" s="7"/>
      <c r="V53" s="7"/>
      <c r="W53" s="7"/>
      <c r="X53" s="7"/>
      <c r="Y53" s="7"/>
      <c r="Z53" s="7"/>
    </row>
    <row r="54" spans="1:26" ht="12" customHeight="1" x14ac:dyDescent="0.2">
      <c r="A54" s="4"/>
      <c r="B54" s="4"/>
      <c r="C54" s="4"/>
      <c r="D54" s="4"/>
      <c r="E54" s="4"/>
      <c r="F54" s="87"/>
      <c r="G54" s="87"/>
      <c r="H54" s="87"/>
      <c r="I54" s="87"/>
      <c r="J54" s="4"/>
      <c r="K54" s="4"/>
      <c r="L54" s="4"/>
      <c r="M54" s="4"/>
      <c r="N54" s="4"/>
      <c r="O54" s="4"/>
      <c r="P54" s="4"/>
      <c r="Q54" s="4"/>
      <c r="R54" s="4"/>
      <c r="S54" s="7"/>
      <c r="T54" s="7"/>
      <c r="U54" s="7"/>
      <c r="V54" s="7"/>
      <c r="W54" s="7"/>
      <c r="X54" s="7"/>
      <c r="Y54" s="7"/>
      <c r="Z54" s="7"/>
    </row>
    <row r="55" spans="1:26" ht="12" customHeight="1" x14ac:dyDescent="0.2">
      <c r="A55" s="4"/>
      <c r="B55" s="4"/>
      <c r="C55" s="4"/>
      <c r="D55" s="4"/>
      <c r="E55" s="4"/>
      <c r="F55" s="93" t="s">
        <v>191</v>
      </c>
      <c r="G55" s="93">
        <v>20</v>
      </c>
      <c r="H55" s="93">
        <v>6</v>
      </c>
      <c r="I55" s="99">
        <f>(G55)/(G55+H55)*100</f>
        <v>76.923076923076934</v>
      </c>
      <c r="J55" s="4"/>
      <c r="K55" s="4"/>
      <c r="L55" s="4"/>
      <c r="M55" s="4"/>
      <c r="N55" s="4"/>
      <c r="O55" s="4"/>
      <c r="P55" s="4"/>
      <c r="Q55" s="4"/>
      <c r="R55" s="4"/>
      <c r="S55" s="7"/>
      <c r="T55" s="7"/>
      <c r="U55" s="7"/>
      <c r="V55" s="7"/>
      <c r="W55" s="7"/>
      <c r="X55" s="7"/>
      <c r="Y55" s="7"/>
      <c r="Z55" s="7"/>
    </row>
    <row r="56" spans="1:26" ht="12" customHeight="1" x14ac:dyDescent="0.2">
      <c r="A56" s="4"/>
      <c r="B56" s="4"/>
      <c r="C56" s="4"/>
      <c r="D56" s="4"/>
      <c r="E56" s="4"/>
      <c r="F56" s="87"/>
      <c r="G56" s="87"/>
      <c r="H56" s="87"/>
      <c r="I56" s="87"/>
      <c r="J56" s="4"/>
      <c r="K56" s="4"/>
      <c r="L56" s="4"/>
      <c r="M56" s="4"/>
      <c r="N56" s="4"/>
      <c r="O56" s="4"/>
      <c r="P56" s="4"/>
      <c r="Q56" s="4"/>
      <c r="R56" s="4"/>
      <c r="S56" s="7"/>
      <c r="T56" s="7"/>
      <c r="U56" s="7"/>
      <c r="V56" s="7"/>
      <c r="W56" s="7"/>
      <c r="X56" s="7"/>
      <c r="Y56" s="7"/>
      <c r="Z56" s="7"/>
    </row>
    <row r="57" spans="1:26" ht="12" customHeight="1" x14ac:dyDescent="0.2">
      <c r="A57" s="4"/>
      <c r="B57" s="4"/>
      <c r="C57" s="4"/>
      <c r="D57" s="4"/>
      <c r="E57" s="4"/>
      <c r="F57" s="93" t="s">
        <v>192</v>
      </c>
      <c r="G57" s="93">
        <v>15</v>
      </c>
      <c r="H57" s="93">
        <v>8</v>
      </c>
      <c r="I57" s="99">
        <f>(G57)/(G57+H57)*100</f>
        <v>65.217391304347828</v>
      </c>
      <c r="J57" s="4"/>
      <c r="K57" s="4"/>
      <c r="L57" s="4"/>
      <c r="M57" s="4"/>
      <c r="N57" s="4"/>
      <c r="O57" s="4"/>
      <c r="P57" s="4"/>
      <c r="Q57" s="4"/>
      <c r="R57" s="4"/>
      <c r="S57" s="7"/>
      <c r="T57" s="7"/>
      <c r="U57" s="7"/>
      <c r="V57" s="7"/>
      <c r="W57" s="7"/>
      <c r="X57" s="7"/>
      <c r="Y57" s="7"/>
      <c r="Z57" s="7"/>
    </row>
    <row r="58" spans="1:26" ht="12" customHeight="1" x14ac:dyDescent="0.2">
      <c r="A58" s="4"/>
      <c r="B58" s="4"/>
      <c r="C58" s="4"/>
      <c r="D58" s="4"/>
      <c r="E58" s="4"/>
      <c r="F58" s="87"/>
      <c r="G58" s="87"/>
      <c r="H58" s="87"/>
      <c r="I58" s="87"/>
      <c r="J58" s="4"/>
      <c r="K58" s="4"/>
      <c r="L58" s="4"/>
      <c r="M58" s="4"/>
      <c r="N58" s="4"/>
      <c r="O58" s="4"/>
      <c r="P58" s="4"/>
      <c r="Q58" s="4"/>
      <c r="R58" s="4"/>
      <c r="S58" s="7"/>
      <c r="T58" s="7"/>
      <c r="U58" s="7"/>
      <c r="V58" s="7"/>
      <c r="W58" s="7"/>
      <c r="X58" s="7"/>
      <c r="Y58" s="7"/>
      <c r="Z58" s="7"/>
    </row>
    <row r="59" spans="1:26" ht="12" customHeight="1" x14ac:dyDescent="0.2">
      <c r="A59" s="4"/>
      <c r="B59" s="4"/>
      <c r="C59" s="4"/>
      <c r="D59" s="4"/>
      <c r="E59" s="4"/>
      <c r="F59" s="93" t="s">
        <v>193</v>
      </c>
      <c r="G59" s="93">
        <v>15</v>
      </c>
      <c r="H59" s="93">
        <v>7</v>
      </c>
      <c r="I59" s="99">
        <f>(G59)/(G59+H59)*100</f>
        <v>68.181818181818173</v>
      </c>
      <c r="J59" s="4"/>
      <c r="K59" s="4"/>
      <c r="L59" s="4"/>
      <c r="M59" s="4"/>
      <c r="N59" s="4"/>
      <c r="O59" s="4"/>
      <c r="P59" s="4"/>
      <c r="Q59" s="4"/>
      <c r="R59" s="4"/>
      <c r="S59" s="7"/>
      <c r="T59" s="7"/>
      <c r="U59" s="7"/>
      <c r="V59" s="7"/>
      <c r="W59" s="7"/>
      <c r="X59" s="7"/>
      <c r="Y59" s="7"/>
      <c r="Z59" s="7"/>
    </row>
    <row r="60" spans="1:26" ht="12" customHeight="1" x14ac:dyDescent="0.2">
      <c r="A60" s="4"/>
      <c r="B60" s="4"/>
      <c r="C60" s="4"/>
      <c r="D60" s="4"/>
      <c r="E60" s="4"/>
      <c r="F60" s="87"/>
      <c r="G60" s="87"/>
      <c r="H60" s="87"/>
      <c r="I60" s="87"/>
      <c r="J60" s="4"/>
      <c r="K60" s="4"/>
      <c r="L60" s="4"/>
      <c r="M60" s="4"/>
      <c r="N60" s="4"/>
      <c r="O60" s="4"/>
      <c r="P60" s="4"/>
      <c r="Q60" s="4"/>
      <c r="R60" s="4"/>
      <c r="S60" s="7"/>
      <c r="T60" s="7"/>
      <c r="U60" s="7"/>
      <c r="V60" s="7"/>
      <c r="W60" s="7"/>
      <c r="X60" s="7"/>
      <c r="Y60" s="7"/>
      <c r="Z60" s="7"/>
    </row>
    <row r="61" spans="1:26" ht="12" customHeight="1" x14ac:dyDescent="0.2">
      <c r="A61" s="4"/>
      <c r="B61" s="4"/>
      <c r="C61" s="4"/>
      <c r="D61" s="4"/>
      <c r="E61" s="4"/>
      <c r="F61" s="93" t="s">
        <v>194</v>
      </c>
      <c r="G61" s="93">
        <v>17</v>
      </c>
      <c r="H61" s="93">
        <v>10</v>
      </c>
      <c r="I61" s="99">
        <f>(G61)/(G61+H61)*100</f>
        <v>62.962962962962962</v>
      </c>
      <c r="J61" s="4"/>
      <c r="K61" s="4"/>
      <c r="L61" s="4"/>
      <c r="M61" s="4"/>
      <c r="N61" s="4"/>
      <c r="O61" s="4"/>
      <c r="P61" s="4"/>
      <c r="Q61" s="4"/>
      <c r="R61" s="4"/>
      <c r="S61" s="7"/>
      <c r="T61" s="7"/>
      <c r="U61" s="7"/>
      <c r="V61" s="7"/>
      <c r="W61" s="7"/>
      <c r="X61" s="7"/>
      <c r="Y61" s="7"/>
      <c r="Z61" s="7"/>
    </row>
    <row r="62" spans="1:26" ht="12" customHeight="1" x14ac:dyDescent="0.2">
      <c r="A62" s="4"/>
      <c r="B62" s="4"/>
      <c r="C62" s="4"/>
      <c r="D62" s="4"/>
      <c r="E62" s="4"/>
      <c r="F62" s="87"/>
      <c r="G62" s="87"/>
      <c r="H62" s="87"/>
      <c r="I62" s="87"/>
      <c r="J62" s="4"/>
      <c r="K62" s="4"/>
      <c r="L62" s="4"/>
      <c r="M62" s="4"/>
      <c r="N62" s="4"/>
      <c r="O62" s="4"/>
      <c r="P62" s="4"/>
      <c r="Q62" s="4"/>
      <c r="R62" s="4"/>
      <c r="S62" s="7"/>
      <c r="T62" s="7"/>
      <c r="U62" s="7"/>
      <c r="V62" s="7"/>
      <c r="W62" s="7"/>
      <c r="X62" s="7"/>
      <c r="Y62" s="7"/>
      <c r="Z62" s="7"/>
    </row>
    <row r="63" spans="1:26" ht="12" customHeight="1" x14ac:dyDescent="0.2">
      <c r="A63" s="4"/>
      <c r="B63" s="4"/>
      <c r="C63" s="4"/>
      <c r="D63" s="4"/>
      <c r="E63" s="4"/>
      <c r="F63" s="4"/>
      <c r="G63" s="4"/>
      <c r="H63" s="5"/>
      <c r="I63" s="4"/>
      <c r="J63" s="4"/>
      <c r="K63" s="4"/>
      <c r="L63" s="4"/>
      <c r="M63" s="4"/>
      <c r="N63" s="4"/>
      <c r="O63" s="4"/>
      <c r="P63" s="4"/>
      <c r="Q63" s="4"/>
      <c r="R63" s="4"/>
      <c r="S63" s="7"/>
      <c r="T63" s="7"/>
      <c r="U63" s="7"/>
      <c r="V63" s="7"/>
      <c r="W63" s="7"/>
      <c r="X63" s="7"/>
      <c r="Y63" s="7"/>
      <c r="Z63" s="7"/>
    </row>
    <row r="64" spans="1:26" ht="12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7"/>
      <c r="T64" s="7"/>
      <c r="U64" s="7"/>
      <c r="V64" s="7"/>
      <c r="W64" s="7"/>
      <c r="X64" s="7"/>
      <c r="Y64" s="7"/>
      <c r="Z64" s="7"/>
    </row>
    <row r="65" spans="1:26" ht="12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7"/>
      <c r="T65" s="7"/>
      <c r="U65" s="7"/>
      <c r="V65" s="7"/>
      <c r="W65" s="7"/>
      <c r="X65" s="7"/>
      <c r="Y65" s="7"/>
      <c r="Z65" s="7"/>
    </row>
    <row r="66" spans="1:26" ht="12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7"/>
      <c r="T66" s="7"/>
      <c r="U66" s="7"/>
      <c r="V66" s="7"/>
      <c r="W66" s="7"/>
      <c r="X66" s="7"/>
      <c r="Y66" s="7"/>
      <c r="Z66" s="7"/>
    </row>
    <row r="67" spans="1:26" ht="12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7"/>
      <c r="T67" s="7"/>
      <c r="U67" s="7"/>
      <c r="V67" s="7"/>
      <c r="W67" s="7"/>
      <c r="X67" s="7"/>
      <c r="Y67" s="7"/>
      <c r="Z67" s="7"/>
    </row>
    <row r="68" spans="1:26" ht="12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7"/>
      <c r="T68" s="7"/>
      <c r="U68" s="7"/>
      <c r="V68" s="7"/>
      <c r="W68" s="7"/>
      <c r="X68" s="7"/>
      <c r="Y68" s="7"/>
      <c r="Z68" s="7"/>
    </row>
    <row r="69" spans="1:26" ht="12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7"/>
      <c r="T69" s="7"/>
      <c r="U69" s="7"/>
      <c r="V69" s="7"/>
      <c r="W69" s="7"/>
      <c r="X69" s="7"/>
      <c r="Y69" s="7"/>
      <c r="Z69" s="7"/>
    </row>
    <row r="70" spans="1:26" ht="12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7"/>
      <c r="T70" s="7"/>
      <c r="U70" s="7"/>
      <c r="V70" s="7"/>
      <c r="W70" s="7"/>
      <c r="X70" s="7"/>
      <c r="Y70" s="7"/>
      <c r="Z70" s="7"/>
    </row>
    <row r="71" spans="1:26" ht="12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7"/>
      <c r="T71" s="7"/>
      <c r="U71" s="7"/>
      <c r="V71" s="7"/>
      <c r="W71" s="7"/>
      <c r="X71" s="7"/>
      <c r="Y71" s="7"/>
      <c r="Z71" s="7"/>
    </row>
    <row r="72" spans="1:26" ht="12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7"/>
      <c r="T72" s="7"/>
      <c r="U72" s="7"/>
      <c r="V72" s="7"/>
      <c r="W72" s="7"/>
      <c r="X72" s="7"/>
      <c r="Y72" s="7"/>
      <c r="Z72" s="7"/>
    </row>
    <row r="73" spans="1:26" ht="12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7"/>
      <c r="T73" s="7"/>
      <c r="U73" s="7"/>
      <c r="V73" s="7"/>
      <c r="W73" s="7"/>
      <c r="X73" s="7"/>
      <c r="Y73" s="7"/>
      <c r="Z73" s="7"/>
    </row>
    <row r="74" spans="1:26" ht="12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7"/>
      <c r="T74" s="7"/>
      <c r="U74" s="7"/>
      <c r="V74" s="7"/>
      <c r="W74" s="7"/>
      <c r="X74" s="7"/>
      <c r="Y74" s="7"/>
      <c r="Z74" s="7"/>
    </row>
    <row r="75" spans="1:26" ht="12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7"/>
      <c r="T75" s="7"/>
      <c r="U75" s="7"/>
      <c r="V75" s="7"/>
      <c r="W75" s="7"/>
      <c r="X75" s="7"/>
      <c r="Y75" s="7"/>
      <c r="Z75" s="7"/>
    </row>
    <row r="76" spans="1:26" ht="12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7"/>
      <c r="T76" s="7"/>
      <c r="U76" s="7"/>
      <c r="V76" s="7"/>
      <c r="W76" s="7"/>
      <c r="X76" s="7"/>
      <c r="Y76" s="7"/>
      <c r="Z76" s="7"/>
    </row>
    <row r="77" spans="1:26" ht="12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7"/>
      <c r="T77" s="7"/>
      <c r="U77" s="7"/>
      <c r="V77" s="7"/>
      <c r="W77" s="7"/>
      <c r="X77" s="7"/>
      <c r="Y77" s="7"/>
      <c r="Z77" s="7"/>
    </row>
    <row r="78" spans="1:26" ht="12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7"/>
      <c r="T78" s="7"/>
      <c r="U78" s="7"/>
      <c r="V78" s="7"/>
      <c r="W78" s="7"/>
      <c r="X78" s="7"/>
      <c r="Y78" s="7"/>
      <c r="Z78" s="7"/>
    </row>
    <row r="79" spans="1:26" ht="12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7"/>
      <c r="T79" s="7"/>
      <c r="U79" s="7"/>
      <c r="V79" s="7"/>
      <c r="W79" s="7"/>
      <c r="X79" s="7"/>
      <c r="Y79" s="7"/>
      <c r="Z79" s="7"/>
    </row>
    <row r="80" spans="1:26" ht="12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7"/>
      <c r="T80" s="7"/>
      <c r="U80" s="7"/>
      <c r="V80" s="7"/>
      <c r="W80" s="7"/>
      <c r="X80" s="7"/>
      <c r="Y80" s="7"/>
      <c r="Z80" s="7"/>
    </row>
    <row r="81" spans="1:26" ht="12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7"/>
      <c r="T81" s="7"/>
      <c r="U81" s="7"/>
      <c r="V81" s="7"/>
      <c r="W81" s="7"/>
      <c r="X81" s="7"/>
      <c r="Y81" s="7"/>
      <c r="Z81" s="7"/>
    </row>
    <row r="82" spans="1:26" ht="12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7"/>
      <c r="T82" s="7"/>
      <c r="U82" s="7"/>
      <c r="V82" s="7"/>
      <c r="W82" s="7"/>
      <c r="X82" s="7"/>
      <c r="Y82" s="7"/>
      <c r="Z82" s="7"/>
    </row>
    <row r="83" spans="1:26" ht="12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7"/>
      <c r="T83" s="7"/>
      <c r="U83" s="7"/>
      <c r="V83" s="7"/>
      <c r="W83" s="7"/>
      <c r="X83" s="7"/>
      <c r="Y83" s="7"/>
      <c r="Z83" s="7"/>
    </row>
    <row r="84" spans="1:26" ht="12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7"/>
      <c r="T84" s="7"/>
      <c r="U84" s="7"/>
      <c r="V84" s="7"/>
      <c r="W84" s="7"/>
      <c r="X84" s="7"/>
      <c r="Y84" s="7"/>
      <c r="Z84" s="7"/>
    </row>
    <row r="85" spans="1:26" ht="12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7"/>
      <c r="T85" s="7"/>
      <c r="U85" s="7"/>
      <c r="V85" s="7"/>
      <c r="W85" s="7"/>
      <c r="X85" s="7"/>
      <c r="Y85" s="7"/>
      <c r="Z85" s="7"/>
    </row>
    <row r="86" spans="1:26" ht="12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7"/>
      <c r="T86" s="7"/>
      <c r="U86" s="7"/>
      <c r="V86" s="7"/>
      <c r="W86" s="7"/>
      <c r="X86" s="7"/>
      <c r="Y86" s="7"/>
      <c r="Z86" s="7"/>
    </row>
    <row r="87" spans="1:26" ht="12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7"/>
      <c r="T87" s="7"/>
      <c r="U87" s="7"/>
      <c r="V87" s="7"/>
      <c r="W87" s="7"/>
      <c r="X87" s="7"/>
      <c r="Y87" s="7"/>
      <c r="Z87" s="7"/>
    </row>
    <row r="88" spans="1:26" ht="12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7"/>
      <c r="T88" s="7"/>
      <c r="U88" s="7"/>
      <c r="V88" s="7"/>
      <c r="W88" s="7"/>
      <c r="X88" s="7"/>
      <c r="Y88" s="7"/>
      <c r="Z88" s="7"/>
    </row>
    <row r="89" spans="1:26" ht="12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7"/>
      <c r="T89" s="7"/>
      <c r="U89" s="7"/>
      <c r="V89" s="7"/>
      <c r="W89" s="7"/>
      <c r="X89" s="7"/>
      <c r="Y89" s="7"/>
      <c r="Z89" s="7"/>
    </row>
    <row r="90" spans="1:26" ht="12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7"/>
      <c r="T90" s="7"/>
      <c r="U90" s="7"/>
      <c r="V90" s="7"/>
      <c r="W90" s="7"/>
      <c r="X90" s="7"/>
      <c r="Y90" s="7"/>
      <c r="Z90" s="7"/>
    </row>
    <row r="91" spans="1:26" ht="12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7"/>
      <c r="T91" s="7"/>
      <c r="U91" s="7"/>
      <c r="V91" s="7"/>
      <c r="W91" s="7"/>
      <c r="X91" s="7"/>
      <c r="Y91" s="7"/>
      <c r="Z91" s="7"/>
    </row>
    <row r="92" spans="1:26" ht="12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7"/>
      <c r="T92" s="7"/>
      <c r="U92" s="7"/>
      <c r="V92" s="7"/>
      <c r="W92" s="7"/>
      <c r="X92" s="7"/>
      <c r="Y92" s="7"/>
      <c r="Z92" s="7"/>
    </row>
    <row r="93" spans="1:26" ht="12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7"/>
      <c r="T93" s="7"/>
      <c r="U93" s="7"/>
      <c r="V93" s="7"/>
      <c r="W93" s="7"/>
      <c r="X93" s="7"/>
      <c r="Y93" s="7"/>
      <c r="Z93" s="7"/>
    </row>
    <row r="94" spans="1:26" ht="12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7"/>
      <c r="T94" s="7"/>
      <c r="U94" s="7"/>
      <c r="V94" s="7"/>
      <c r="W94" s="7"/>
      <c r="X94" s="7"/>
      <c r="Y94" s="7"/>
      <c r="Z94" s="7"/>
    </row>
    <row r="95" spans="1:26" ht="12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7"/>
      <c r="T95" s="7"/>
      <c r="U95" s="7"/>
      <c r="V95" s="7"/>
      <c r="W95" s="7"/>
      <c r="X95" s="7"/>
      <c r="Y95" s="7"/>
      <c r="Z95" s="7"/>
    </row>
    <row r="96" spans="1:26" ht="12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7"/>
      <c r="T96" s="7"/>
      <c r="U96" s="7"/>
      <c r="V96" s="7"/>
      <c r="W96" s="7"/>
      <c r="X96" s="7"/>
      <c r="Y96" s="7"/>
      <c r="Z96" s="7"/>
    </row>
    <row r="97" spans="1:26" ht="12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7"/>
      <c r="T97" s="7"/>
      <c r="U97" s="7"/>
      <c r="V97" s="7"/>
      <c r="W97" s="7"/>
      <c r="X97" s="7"/>
      <c r="Y97" s="7"/>
      <c r="Z97" s="7"/>
    </row>
    <row r="98" spans="1:26" ht="12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7"/>
      <c r="T98" s="7"/>
      <c r="U98" s="7"/>
      <c r="V98" s="7"/>
      <c r="W98" s="7"/>
      <c r="X98" s="7"/>
      <c r="Y98" s="7"/>
      <c r="Z98" s="7"/>
    </row>
    <row r="99" spans="1:26" ht="12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7"/>
      <c r="T99" s="7"/>
      <c r="U99" s="7"/>
      <c r="V99" s="7"/>
      <c r="W99" s="7"/>
      <c r="X99" s="7"/>
      <c r="Y99" s="7"/>
      <c r="Z99" s="7"/>
    </row>
    <row r="100" spans="1:26" ht="12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7"/>
      <c r="T100" s="7"/>
      <c r="U100" s="7"/>
      <c r="V100" s="7"/>
      <c r="W100" s="7"/>
      <c r="X100" s="7"/>
      <c r="Y100" s="7"/>
      <c r="Z100" s="7"/>
    </row>
    <row r="101" spans="1:26" ht="12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7"/>
      <c r="T101" s="7"/>
      <c r="U101" s="7"/>
      <c r="V101" s="7"/>
      <c r="W101" s="7"/>
      <c r="X101" s="7"/>
      <c r="Y101" s="7"/>
      <c r="Z101" s="7"/>
    </row>
    <row r="102" spans="1:26" ht="12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7"/>
      <c r="T102" s="7"/>
      <c r="U102" s="7"/>
      <c r="V102" s="7"/>
      <c r="W102" s="7"/>
      <c r="X102" s="7"/>
      <c r="Y102" s="7"/>
      <c r="Z102" s="7"/>
    </row>
    <row r="103" spans="1:26" ht="12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7"/>
      <c r="T103" s="7"/>
      <c r="U103" s="7"/>
      <c r="V103" s="7"/>
      <c r="W103" s="7"/>
      <c r="X103" s="7"/>
      <c r="Y103" s="7"/>
      <c r="Z103" s="7"/>
    </row>
    <row r="104" spans="1:26" ht="12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7"/>
      <c r="T104" s="7"/>
      <c r="U104" s="7"/>
      <c r="V104" s="7"/>
      <c r="W104" s="7"/>
      <c r="X104" s="7"/>
      <c r="Y104" s="7"/>
      <c r="Z104" s="7"/>
    </row>
    <row r="105" spans="1:26" ht="12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7"/>
      <c r="T105" s="7"/>
      <c r="U105" s="7"/>
      <c r="V105" s="7"/>
      <c r="W105" s="7"/>
      <c r="X105" s="7"/>
      <c r="Y105" s="7"/>
      <c r="Z105" s="7"/>
    </row>
    <row r="106" spans="1:26" ht="12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7"/>
      <c r="T106" s="7"/>
      <c r="U106" s="7"/>
      <c r="V106" s="7"/>
      <c r="W106" s="7"/>
      <c r="X106" s="7"/>
      <c r="Y106" s="7"/>
      <c r="Z106" s="7"/>
    </row>
    <row r="107" spans="1:26" ht="12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7"/>
      <c r="T107" s="7"/>
      <c r="U107" s="7"/>
      <c r="V107" s="7"/>
      <c r="W107" s="7"/>
      <c r="X107" s="7"/>
      <c r="Y107" s="7"/>
      <c r="Z107" s="7"/>
    </row>
    <row r="108" spans="1:26" ht="12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7"/>
      <c r="T108" s="7"/>
      <c r="U108" s="7"/>
      <c r="V108" s="7"/>
      <c r="W108" s="7"/>
      <c r="X108" s="7"/>
      <c r="Y108" s="7"/>
      <c r="Z108" s="7"/>
    </row>
    <row r="109" spans="1:26" ht="12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7"/>
      <c r="T109" s="7"/>
      <c r="U109" s="7"/>
      <c r="V109" s="7"/>
      <c r="W109" s="7"/>
      <c r="X109" s="7"/>
      <c r="Y109" s="7"/>
      <c r="Z109" s="7"/>
    </row>
    <row r="110" spans="1:26" ht="12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7"/>
      <c r="T110" s="7"/>
      <c r="U110" s="7"/>
      <c r="V110" s="7"/>
      <c r="W110" s="7"/>
      <c r="X110" s="7"/>
      <c r="Y110" s="7"/>
      <c r="Z110" s="7"/>
    </row>
    <row r="111" spans="1:26" ht="12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7"/>
      <c r="T111" s="7"/>
      <c r="U111" s="7"/>
      <c r="V111" s="7"/>
      <c r="W111" s="7"/>
      <c r="X111" s="7"/>
      <c r="Y111" s="7"/>
      <c r="Z111" s="7"/>
    </row>
    <row r="112" spans="1:26" ht="12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7"/>
      <c r="T112" s="7"/>
      <c r="U112" s="7"/>
      <c r="V112" s="7"/>
      <c r="W112" s="7"/>
      <c r="X112" s="7"/>
      <c r="Y112" s="7"/>
      <c r="Z112" s="7"/>
    </row>
    <row r="113" spans="1:26" ht="12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7"/>
      <c r="T113" s="7"/>
      <c r="U113" s="7"/>
      <c r="V113" s="7"/>
      <c r="W113" s="7"/>
      <c r="X113" s="7"/>
      <c r="Y113" s="7"/>
      <c r="Z113" s="7"/>
    </row>
    <row r="114" spans="1:26" ht="12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7"/>
      <c r="T114" s="7"/>
      <c r="U114" s="7"/>
      <c r="V114" s="7"/>
      <c r="W114" s="7"/>
      <c r="X114" s="7"/>
      <c r="Y114" s="7"/>
      <c r="Z114" s="7"/>
    </row>
    <row r="115" spans="1:26" ht="12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7"/>
      <c r="T115" s="7"/>
      <c r="U115" s="7"/>
      <c r="V115" s="7"/>
      <c r="W115" s="7"/>
      <c r="X115" s="7"/>
      <c r="Y115" s="7"/>
      <c r="Z115" s="7"/>
    </row>
    <row r="116" spans="1:26" ht="12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7"/>
      <c r="T116" s="7"/>
      <c r="U116" s="7"/>
      <c r="V116" s="7"/>
      <c r="W116" s="7"/>
      <c r="X116" s="7"/>
      <c r="Y116" s="7"/>
      <c r="Z116" s="7"/>
    </row>
    <row r="117" spans="1:26" ht="12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7"/>
      <c r="T117" s="7"/>
      <c r="U117" s="7"/>
      <c r="V117" s="7"/>
      <c r="W117" s="7"/>
      <c r="X117" s="7"/>
      <c r="Y117" s="7"/>
      <c r="Z117" s="7"/>
    </row>
    <row r="118" spans="1:26" ht="12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7"/>
      <c r="T118" s="7"/>
      <c r="U118" s="7"/>
      <c r="V118" s="7"/>
      <c r="W118" s="7"/>
      <c r="X118" s="7"/>
      <c r="Y118" s="7"/>
      <c r="Z118" s="7"/>
    </row>
    <row r="119" spans="1:26" ht="12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7"/>
      <c r="T119" s="7"/>
      <c r="U119" s="7"/>
      <c r="V119" s="7"/>
      <c r="W119" s="7"/>
      <c r="X119" s="7"/>
      <c r="Y119" s="7"/>
      <c r="Z119" s="7"/>
    </row>
    <row r="120" spans="1:26" ht="12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7"/>
      <c r="T120" s="7"/>
      <c r="U120" s="7"/>
      <c r="V120" s="7"/>
      <c r="W120" s="7"/>
      <c r="X120" s="7"/>
      <c r="Y120" s="7"/>
      <c r="Z120" s="7"/>
    </row>
    <row r="121" spans="1:26" ht="12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7"/>
      <c r="T121" s="7"/>
      <c r="U121" s="7"/>
      <c r="V121" s="7"/>
      <c r="W121" s="7"/>
      <c r="X121" s="7"/>
      <c r="Y121" s="7"/>
      <c r="Z121" s="7"/>
    </row>
    <row r="122" spans="1:26" ht="12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7"/>
      <c r="T122" s="7"/>
      <c r="U122" s="7"/>
      <c r="V122" s="7"/>
      <c r="W122" s="7"/>
      <c r="X122" s="7"/>
      <c r="Y122" s="7"/>
      <c r="Z122" s="7"/>
    </row>
    <row r="123" spans="1:26" ht="12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7"/>
      <c r="T123" s="7"/>
      <c r="U123" s="7"/>
      <c r="V123" s="7"/>
      <c r="W123" s="7"/>
      <c r="X123" s="7"/>
      <c r="Y123" s="7"/>
      <c r="Z123" s="7"/>
    </row>
    <row r="124" spans="1:26" ht="12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7"/>
      <c r="T124" s="7"/>
      <c r="U124" s="7"/>
      <c r="V124" s="7"/>
      <c r="W124" s="7"/>
      <c r="X124" s="7"/>
      <c r="Y124" s="7"/>
      <c r="Z124" s="7"/>
    </row>
    <row r="125" spans="1:26" ht="12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7"/>
      <c r="T125" s="7"/>
      <c r="U125" s="7"/>
      <c r="V125" s="7"/>
      <c r="W125" s="7"/>
      <c r="X125" s="7"/>
      <c r="Y125" s="7"/>
      <c r="Z125" s="7"/>
    </row>
    <row r="126" spans="1:26" ht="12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7"/>
      <c r="T126" s="7"/>
      <c r="U126" s="7"/>
      <c r="V126" s="7"/>
      <c r="W126" s="7"/>
      <c r="X126" s="7"/>
      <c r="Y126" s="7"/>
      <c r="Z126" s="7"/>
    </row>
    <row r="127" spans="1:26" ht="12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7"/>
      <c r="T127" s="7"/>
      <c r="U127" s="7"/>
      <c r="V127" s="7"/>
      <c r="W127" s="7"/>
      <c r="X127" s="7"/>
      <c r="Y127" s="7"/>
      <c r="Z127" s="7"/>
    </row>
    <row r="128" spans="1:26" ht="12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7"/>
      <c r="T128" s="7"/>
      <c r="U128" s="7"/>
      <c r="V128" s="7"/>
      <c r="W128" s="7"/>
      <c r="X128" s="7"/>
      <c r="Y128" s="7"/>
      <c r="Z128" s="7"/>
    </row>
    <row r="129" spans="1:26" ht="12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7"/>
      <c r="T129" s="7"/>
      <c r="U129" s="7"/>
      <c r="V129" s="7"/>
      <c r="W129" s="7"/>
      <c r="X129" s="7"/>
      <c r="Y129" s="7"/>
      <c r="Z129" s="7"/>
    </row>
    <row r="130" spans="1:26" ht="12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7"/>
      <c r="T130" s="7"/>
      <c r="U130" s="7"/>
      <c r="V130" s="7"/>
      <c r="W130" s="7"/>
      <c r="X130" s="7"/>
      <c r="Y130" s="7"/>
      <c r="Z130" s="7"/>
    </row>
    <row r="131" spans="1:26" ht="12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7"/>
      <c r="T131" s="7"/>
      <c r="U131" s="7"/>
      <c r="V131" s="7"/>
      <c r="W131" s="7"/>
      <c r="X131" s="7"/>
      <c r="Y131" s="7"/>
      <c r="Z131" s="7"/>
    </row>
    <row r="132" spans="1:26" ht="12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7"/>
      <c r="T132" s="7"/>
      <c r="U132" s="7"/>
      <c r="V132" s="7"/>
      <c r="W132" s="7"/>
      <c r="X132" s="7"/>
      <c r="Y132" s="7"/>
      <c r="Z132" s="7"/>
    </row>
    <row r="133" spans="1:26" ht="12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7"/>
      <c r="T133" s="7"/>
      <c r="U133" s="7"/>
      <c r="V133" s="7"/>
      <c r="W133" s="7"/>
      <c r="X133" s="7"/>
      <c r="Y133" s="7"/>
      <c r="Z133" s="7"/>
    </row>
    <row r="134" spans="1:26" ht="12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7"/>
      <c r="T134" s="7"/>
      <c r="U134" s="7"/>
      <c r="V134" s="7"/>
      <c r="W134" s="7"/>
      <c r="X134" s="7"/>
      <c r="Y134" s="7"/>
      <c r="Z134" s="7"/>
    </row>
    <row r="135" spans="1:26" ht="12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7"/>
      <c r="T135" s="7"/>
      <c r="U135" s="7"/>
      <c r="V135" s="7"/>
      <c r="W135" s="7"/>
      <c r="X135" s="7"/>
      <c r="Y135" s="7"/>
      <c r="Z135" s="7"/>
    </row>
    <row r="136" spans="1:26" ht="12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7"/>
      <c r="T136" s="7"/>
      <c r="U136" s="7"/>
      <c r="V136" s="7"/>
      <c r="W136" s="7"/>
      <c r="X136" s="7"/>
      <c r="Y136" s="7"/>
      <c r="Z136" s="7"/>
    </row>
    <row r="137" spans="1:26" ht="12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7"/>
      <c r="T137" s="7"/>
      <c r="U137" s="7"/>
      <c r="V137" s="7"/>
      <c r="W137" s="7"/>
      <c r="X137" s="7"/>
      <c r="Y137" s="7"/>
      <c r="Z137" s="7"/>
    </row>
    <row r="138" spans="1:26" ht="12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7"/>
      <c r="T138" s="7"/>
      <c r="U138" s="7"/>
      <c r="V138" s="7"/>
      <c r="W138" s="7"/>
      <c r="X138" s="7"/>
      <c r="Y138" s="7"/>
      <c r="Z138" s="7"/>
    </row>
    <row r="139" spans="1:26" ht="12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7"/>
      <c r="T139" s="7"/>
      <c r="U139" s="7"/>
      <c r="V139" s="7"/>
      <c r="W139" s="7"/>
      <c r="X139" s="7"/>
      <c r="Y139" s="7"/>
      <c r="Z139" s="7"/>
    </row>
    <row r="140" spans="1:26" ht="12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7"/>
      <c r="T140" s="7"/>
      <c r="U140" s="7"/>
      <c r="V140" s="7"/>
      <c r="W140" s="7"/>
      <c r="X140" s="7"/>
      <c r="Y140" s="7"/>
      <c r="Z140" s="7"/>
    </row>
    <row r="141" spans="1:26" ht="12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7"/>
      <c r="T141" s="7"/>
      <c r="U141" s="7"/>
      <c r="V141" s="7"/>
      <c r="W141" s="7"/>
      <c r="X141" s="7"/>
      <c r="Y141" s="7"/>
      <c r="Z141" s="7"/>
    </row>
    <row r="142" spans="1:26" ht="12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7"/>
      <c r="T142" s="7"/>
      <c r="U142" s="7"/>
      <c r="V142" s="7"/>
      <c r="W142" s="7"/>
      <c r="X142" s="7"/>
      <c r="Y142" s="7"/>
      <c r="Z142" s="7"/>
    </row>
    <row r="143" spans="1:26" ht="1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7"/>
      <c r="T143" s="7"/>
      <c r="U143" s="7"/>
      <c r="V143" s="7"/>
      <c r="W143" s="7"/>
      <c r="X143" s="7"/>
      <c r="Y143" s="7"/>
      <c r="Z143" s="7"/>
    </row>
    <row r="144" spans="1:26" ht="1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7"/>
      <c r="T144" s="7"/>
      <c r="U144" s="7"/>
      <c r="V144" s="7"/>
      <c r="W144" s="7"/>
      <c r="X144" s="7"/>
      <c r="Y144" s="7"/>
      <c r="Z144" s="7"/>
    </row>
    <row r="145" spans="1:26" ht="1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7"/>
      <c r="T145" s="7"/>
      <c r="U145" s="7"/>
      <c r="V145" s="7"/>
      <c r="W145" s="7"/>
      <c r="X145" s="7"/>
      <c r="Y145" s="7"/>
      <c r="Z145" s="7"/>
    </row>
    <row r="146" spans="1:26" ht="1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7"/>
      <c r="T146" s="7"/>
      <c r="U146" s="7"/>
      <c r="V146" s="7"/>
      <c r="W146" s="7"/>
      <c r="X146" s="7"/>
      <c r="Y146" s="7"/>
      <c r="Z146" s="7"/>
    </row>
    <row r="147" spans="1:26" ht="1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7"/>
      <c r="T147" s="7"/>
      <c r="U147" s="7"/>
      <c r="V147" s="7"/>
      <c r="W147" s="7"/>
      <c r="X147" s="7"/>
      <c r="Y147" s="7"/>
      <c r="Z147" s="7"/>
    </row>
    <row r="148" spans="1:26" ht="1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7"/>
      <c r="T148" s="7"/>
      <c r="U148" s="7"/>
      <c r="V148" s="7"/>
      <c r="W148" s="7"/>
      <c r="X148" s="7"/>
      <c r="Y148" s="7"/>
      <c r="Z148" s="7"/>
    </row>
    <row r="149" spans="1:26" ht="1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7"/>
      <c r="T149" s="7"/>
      <c r="U149" s="7"/>
      <c r="V149" s="7"/>
      <c r="W149" s="7"/>
      <c r="X149" s="7"/>
      <c r="Y149" s="7"/>
      <c r="Z149" s="7"/>
    </row>
    <row r="150" spans="1:26" ht="1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7"/>
      <c r="T150" s="7"/>
      <c r="U150" s="7"/>
      <c r="V150" s="7"/>
      <c r="W150" s="7"/>
      <c r="X150" s="7"/>
      <c r="Y150" s="7"/>
      <c r="Z150" s="7"/>
    </row>
    <row r="151" spans="1:26" ht="1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7"/>
      <c r="T151" s="7"/>
      <c r="U151" s="7"/>
      <c r="V151" s="7"/>
      <c r="W151" s="7"/>
      <c r="X151" s="7"/>
      <c r="Y151" s="7"/>
      <c r="Z151" s="7"/>
    </row>
    <row r="152" spans="1:26" ht="1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7"/>
      <c r="T152" s="7"/>
      <c r="U152" s="7"/>
      <c r="V152" s="7"/>
      <c r="W152" s="7"/>
      <c r="X152" s="7"/>
      <c r="Y152" s="7"/>
      <c r="Z152" s="7"/>
    </row>
    <row r="153" spans="1:26" ht="1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7"/>
      <c r="T153" s="7"/>
      <c r="U153" s="7"/>
      <c r="V153" s="7"/>
      <c r="W153" s="7"/>
      <c r="X153" s="7"/>
      <c r="Y153" s="7"/>
      <c r="Z153" s="7"/>
    </row>
    <row r="154" spans="1:26" ht="1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7"/>
      <c r="T154" s="7"/>
      <c r="U154" s="7"/>
      <c r="V154" s="7"/>
      <c r="W154" s="7"/>
      <c r="X154" s="7"/>
      <c r="Y154" s="7"/>
      <c r="Z154" s="7"/>
    </row>
    <row r="155" spans="1:26" ht="1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7"/>
      <c r="T155" s="7"/>
      <c r="U155" s="7"/>
      <c r="V155" s="7"/>
      <c r="W155" s="7"/>
      <c r="X155" s="7"/>
      <c r="Y155" s="7"/>
      <c r="Z155" s="7"/>
    </row>
    <row r="156" spans="1:26" ht="1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7"/>
      <c r="T156" s="7"/>
      <c r="U156" s="7"/>
      <c r="V156" s="7"/>
      <c r="W156" s="7"/>
      <c r="X156" s="7"/>
      <c r="Y156" s="7"/>
      <c r="Z156" s="7"/>
    </row>
    <row r="157" spans="1:26" ht="1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7"/>
      <c r="T157" s="7"/>
      <c r="U157" s="7"/>
      <c r="V157" s="7"/>
      <c r="W157" s="7"/>
      <c r="X157" s="7"/>
      <c r="Y157" s="7"/>
      <c r="Z157" s="7"/>
    </row>
    <row r="158" spans="1:26" ht="1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7"/>
      <c r="T158" s="7"/>
      <c r="U158" s="7"/>
      <c r="V158" s="7"/>
      <c r="W158" s="7"/>
      <c r="X158" s="7"/>
      <c r="Y158" s="7"/>
      <c r="Z158" s="7"/>
    </row>
    <row r="159" spans="1:26" ht="1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7"/>
      <c r="T159" s="7"/>
      <c r="U159" s="7"/>
      <c r="V159" s="7"/>
      <c r="W159" s="7"/>
      <c r="X159" s="7"/>
      <c r="Y159" s="7"/>
      <c r="Z159" s="7"/>
    </row>
    <row r="160" spans="1:26" ht="1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7"/>
      <c r="T160" s="7"/>
      <c r="U160" s="7"/>
      <c r="V160" s="7"/>
      <c r="W160" s="7"/>
      <c r="X160" s="7"/>
      <c r="Y160" s="7"/>
      <c r="Z160" s="7"/>
    </row>
    <row r="161" spans="1:26" ht="1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7"/>
      <c r="T161" s="7"/>
      <c r="U161" s="7"/>
      <c r="V161" s="7"/>
      <c r="W161" s="7"/>
      <c r="X161" s="7"/>
      <c r="Y161" s="7"/>
      <c r="Z161" s="7"/>
    </row>
    <row r="162" spans="1:26" ht="1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7"/>
      <c r="T162" s="7"/>
      <c r="U162" s="7"/>
      <c r="V162" s="7"/>
      <c r="W162" s="7"/>
      <c r="X162" s="7"/>
      <c r="Y162" s="7"/>
      <c r="Z162" s="7"/>
    </row>
    <row r="163" spans="1:26" ht="1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7"/>
      <c r="T163" s="7"/>
      <c r="U163" s="7"/>
      <c r="V163" s="7"/>
      <c r="W163" s="7"/>
      <c r="X163" s="7"/>
      <c r="Y163" s="7"/>
      <c r="Z163" s="7"/>
    </row>
    <row r="164" spans="1:26" ht="1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7"/>
      <c r="T164" s="7"/>
      <c r="U164" s="7"/>
      <c r="V164" s="7"/>
      <c r="W164" s="7"/>
      <c r="X164" s="7"/>
      <c r="Y164" s="7"/>
      <c r="Z164" s="7"/>
    </row>
    <row r="165" spans="1:26" ht="1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7"/>
      <c r="T165" s="7"/>
      <c r="U165" s="7"/>
      <c r="V165" s="7"/>
      <c r="W165" s="7"/>
      <c r="X165" s="7"/>
      <c r="Y165" s="7"/>
      <c r="Z165" s="7"/>
    </row>
    <row r="166" spans="1:26" ht="1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7"/>
      <c r="T166" s="7"/>
      <c r="U166" s="7"/>
      <c r="V166" s="7"/>
      <c r="W166" s="7"/>
      <c r="X166" s="7"/>
      <c r="Y166" s="7"/>
      <c r="Z166" s="7"/>
    </row>
    <row r="167" spans="1:26" ht="1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7"/>
      <c r="T167" s="7"/>
      <c r="U167" s="7"/>
      <c r="V167" s="7"/>
      <c r="W167" s="7"/>
      <c r="X167" s="7"/>
      <c r="Y167" s="7"/>
      <c r="Z167" s="7"/>
    </row>
    <row r="168" spans="1:26" ht="1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7"/>
      <c r="T168" s="7"/>
      <c r="U168" s="7"/>
      <c r="V168" s="7"/>
      <c r="W168" s="7"/>
      <c r="X168" s="7"/>
      <c r="Y168" s="7"/>
      <c r="Z168" s="7"/>
    </row>
    <row r="169" spans="1:26" ht="1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7"/>
      <c r="T169" s="7"/>
      <c r="U169" s="7"/>
      <c r="V169" s="7"/>
      <c r="W169" s="7"/>
      <c r="X169" s="7"/>
      <c r="Y169" s="7"/>
      <c r="Z169" s="7"/>
    </row>
    <row r="170" spans="1:26" ht="1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7"/>
      <c r="T170" s="7"/>
      <c r="U170" s="7"/>
      <c r="V170" s="7"/>
      <c r="W170" s="7"/>
      <c r="X170" s="7"/>
      <c r="Y170" s="7"/>
      <c r="Z170" s="7"/>
    </row>
    <row r="171" spans="1:26" ht="1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7"/>
      <c r="T171" s="7"/>
      <c r="U171" s="7"/>
      <c r="V171" s="7"/>
      <c r="W171" s="7"/>
      <c r="X171" s="7"/>
      <c r="Y171" s="7"/>
      <c r="Z171" s="7"/>
    </row>
    <row r="172" spans="1:26" ht="1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7"/>
      <c r="T172" s="7"/>
      <c r="U172" s="7"/>
      <c r="V172" s="7"/>
      <c r="W172" s="7"/>
      <c r="X172" s="7"/>
      <c r="Y172" s="7"/>
      <c r="Z172" s="7"/>
    </row>
    <row r="173" spans="1:26" ht="1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7"/>
      <c r="T173" s="7"/>
      <c r="U173" s="7"/>
      <c r="V173" s="7"/>
      <c r="W173" s="7"/>
      <c r="X173" s="7"/>
      <c r="Y173" s="7"/>
      <c r="Z173" s="7"/>
    </row>
    <row r="174" spans="1:26" ht="1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7"/>
      <c r="T174" s="7"/>
      <c r="U174" s="7"/>
      <c r="V174" s="7"/>
      <c r="W174" s="7"/>
      <c r="X174" s="7"/>
      <c r="Y174" s="7"/>
      <c r="Z174" s="7"/>
    </row>
    <row r="175" spans="1:26" ht="1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7"/>
      <c r="T175" s="7"/>
      <c r="U175" s="7"/>
      <c r="V175" s="7"/>
      <c r="W175" s="7"/>
      <c r="X175" s="7"/>
      <c r="Y175" s="7"/>
      <c r="Z175" s="7"/>
    </row>
    <row r="176" spans="1:26" ht="1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7"/>
      <c r="T176" s="7"/>
      <c r="U176" s="7"/>
      <c r="V176" s="7"/>
      <c r="W176" s="7"/>
      <c r="X176" s="7"/>
      <c r="Y176" s="7"/>
      <c r="Z176" s="7"/>
    </row>
    <row r="177" spans="1:26" ht="1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7"/>
      <c r="T177" s="7"/>
      <c r="U177" s="7"/>
      <c r="V177" s="7"/>
      <c r="W177" s="7"/>
      <c r="X177" s="7"/>
      <c r="Y177" s="7"/>
      <c r="Z177" s="7"/>
    </row>
    <row r="178" spans="1:26" ht="1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7"/>
      <c r="T178" s="7"/>
      <c r="U178" s="7"/>
      <c r="V178" s="7"/>
      <c r="W178" s="7"/>
      <c r="X178" s="7"/>
      <c r="Y178" s="7"/>
      <c r="Z178" s="7"/>
    </row>
    <row r="179" spans="1:26" ht="1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7"/>
      <c r="T179" s="7"/>
      <c r="U179" s="7"/>
      <c r="V179" s="7"/>
      <c r="W179" s="7"/>
      <c r="X179" s="7"/>
      <c r="Y179" s="7"/>
      <c r="Z179" s="7"/>
    </row>
    <row r="180" spans="1:26" ht="1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7"/>
      <c r="T180" s="7"/>
      <c r="U180" s="7"/>
      <c r="V180" s="7"/>
      <c r="W180" s="7"/>
      <c r="X180" s="7"/>
      <c r="Y180" s="7"/>
      <c r="Z180" s="7"/>
    </row>
    <row r="181" spans="1:26" ht="12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7"/>
      <c r="T181" s="7"/>
      <c r="U181" s="7"/>
      <c r="V181" s="7"/>
      <c r="W181" s="7"/>
      <c r="X181" s="7"/>
      <c r="Y181" s="7"/>
      <c r="Z181" s="7"/>
    </row>
    <row r="182" spans="1:26" ht="12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7"/>
      <c r="T182" s="7"/>
      <c r="U182" s="7"/>
      <c r="V182" s="7"/>
      <c r="W182" s="7"/>
      <c r="X182" s="7"/>
      <c r="Y182" s="7"/>
      <c r="Z182" s="7"/>
    </row>
    <row r="183" spans="1:26" ht="12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7"/>
      <c r="T183" s="7"/>
      <c r="U183" s="7"/>
      <c r="V183" s="7"/>
      <c r="W183" s="7"/>
      <c r="X183" s="7"/>
      <c r="Y183" s="7"/>
      <c r="Z183" s="7"/>
    </row>
    <row r="184" spans="1:26" ht="12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7"/>
      <c r="T184" s="7"/>
      <c r="U184" s="7"/>
      <c r="V184" s="7"/>
      <c r="W184" s="7"/>
      <c r="X184" s="7"/>
      <c r="Y184" s="7"/>
      <c r="Z184" s="7"/>
    </row>
    <row r="185" spans="1:26" ht="12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7"/>
      <c r="T185" s="7"/>
      <c r="U185" s="7"/>
      <c r="V185" s="7"/>
      <c r="W185" s="7"/>
      <c r="X185" s="7"/>
      <c r="Y185" s="7"/>
      <c r="Z185" s="7"/>
    </row>
    <row r="186" spans="1:26" ht="12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7"/>
      <c r="T186" s="7"/>
      <c r="U186" s="7"/>
      <c r="V186" s="7"/>
      <c r="W186" s="7"/>
      <c r="X186" s="7"/>
      <c r="Y186" s="7"/>
      <c r="Z186" s="7"/>
    </row>
    <row r="187" spans="1:26" ht="12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7"/>
      <c r="T187" s="7"/>
      <c r="U187" s="7"/>
      <c r="V187" s="7"/>
      <c r="W187" s="7"/>
      <c r="X187" s="7"/>
      <c r="Y187" s="7"/>
      <c r="Z187" s="7"/>
    </row>
    <row r="188" spans="1:26" ht="12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7"/>
      <c r="T188" s="7"/>
      <c r="U188" s="7"/>
      <c r="V188" s="7"/>
      <c r="W188" s="7"/>
      <c r="X188" s="7"/>
      <c r="Y188" s="7"/>
      <c r="Z188" s="7"/>
    </row>
    <row r="189" spans="1:26" ht="12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7"/>
      <c r="T189" s="7"/>
      <c r="U189" s="7"/>
      <c r="V189" s="7"/>
      <c r="W189" s="7"/>
      <c r="X189" s="7"/>
      <c r="Y189" s="7"/>
      <c r="Z189" s="7"/>
    </row>
    <row r="190" spans="1:26" ht="12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7"/>
      <c r="T190" s="7"/>
      <c r="U190" s="7"/>
      <c r="V190" s="7"/>
      <c r="W190" s="7"/>
      <c r="X190" s="7"/>
      <c r="Y190" s="7"/>
      <c r="Z190" s="7"/>
    </row>
    <row r="191" spans="1:26" ht="12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7"/>
      <c r="T191" s="7"/>
      <c r="U191" s="7"/>
      <c r="V191" s="7"/>
      <c r="W191" s="7"/>
      <c r="X191" s="7"/>
      <c r="Y191" s="7"/>
      <c r="Z191" s="7"/>
    </row>
    <row r="192" spans="1:26" ht="12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7"/>
      <c r="T192" s="7"/>
      <c r="U192" s="7"/>
      <c r="V192" s="7"/>
      <c r="W192" s="7"/>
      <c r="X192" s="7"/>
      <c r="Y192" s="7"/>
      <c r="Z192" s="7"/>
    </row>
    <row r="193" spans="1:26" ht="12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7"/>
      <c r="T193" s="7"/>
      <c r="U193" s="7"/>
      <c r="V193" s="7"/>
      <c r="W193" s="7"/>
      <c r="X193" s="7"/>
      <c r="Y193" s="7"/>
      <c r="Z193" s="7"/>
    </row>
    <row r="194" spans="1:26" ht="12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7"/>
      <c r="T194" s="7"/>
      <c r="U194" s="7"/>
      <c r="V194" s="7"/>
      <c r="W194" s="7"/>
      <c r="X194" s="7"/>
      <c r="Y194" s="7"/>
      <c r="Z194" s="7"/>
    </row>
    <row r="195" spans="1:26" ht="12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7"/>
      <c r="T195" s="7"/>
      <c r="U195" s="7"/>
      <c r="V195" s="7"/>
      <c r="W195" s="7"/>
      <c r="X195" s="7"/>
      <c r="Y195" s="7"/>
      <c r="Z195" s="7"/>
    </row>
    <row r="196" spans="1:26" ht="12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7"/>
      <c r="T196" s="7"/>
      <c r="U196" s="7"/>
      <c r="V196" s="7"/>
      <c r="W196" s="7"/>
      <c r="X196" s="7"/>
      <c r="Y196" s="7"/>
      <c r="Z196" s="7"/>
    </row>
    <row r="197" spans="1:26" ht="12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7"/>
      <c r="T197" s="7"/>
      <c r="U197" s="7"/>
      <c r="V197" s="7"/>
      <c r="W197" s="7"/>
      <c r="X197" s="7"/>
      <c r="Y197" s="7"/>
      <c r="Z197" s="7"/>
    </row>
    <row r="198" spans="1:26" ht="12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7"/>
      <c r="T198" s="7"/>
      <c r="U198" s="7"/>
      <c r="V198" s="7"/>
      <c r="W198" s="7"/>
      <c r="X198" s="7"/>
      <c r="Y198" s="7"/>
      <c r="Z198" s="7"/>
    </row>
    <row r="199" spans="1:26" ht="12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7"/>
      <c r="T199" s="7"/>
      <c r="U199" s="7"/>
      <c r="V199" s="7"/>
      <c r="W199" s="7"/>
      <c r="X199" s="7"/>
      <c r="Y199" s="7"/>
      <c r="Z199" s="7"/>
    </row>
    <row r="200" spans="1:26" ht="12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7"/>
      <c r="T200" s="7"/>
      <c r="U200" s="7"/>
      <c r="V200" s="7"/>
      <c r="W200" s="7"/>
      <c r="X200" s="7"/>
      <c r="Y200" s="7"/>
      <c r="Z200" s="7"/>
    </row>
    <row r="201" spans="1:26" ht="12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7"/>
      <c r="T201" s="7"/>
      <c r="U201" s="7"/>
      <c r="V201" s="7"/>
      <c r="W201" s="7"/>
      <c r="X201" s="7"/>
      <c r="Y201" s="7"/>
      <c r="Z201" s="7"/>
    </row>
    <row r="202" spans="1:26" ht="12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7"/>
      <c r="T202" s="7"/>
      <c r="U202" s="7"/>
      <c r="V202" s="7"/>
      <c r="W202" s="7"/>
      <c r="X202" s="7"/>
      <c r="Y202" s="7"/>
      <c r="Z202" s="7"/>
    </row>
    <row r="203" spans="1:26" ht="12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7"/>
      <c r="T203" s="7"/>
      <c r="U203" s="7"/>
      <c r="V203" s="7"/>
      <c r="W203" s="7"/>
      <c r="X203" s="7"/>
      <c r="Y203" s="7"/>
      <c r="Z203" s="7"/>
    </row>
    <row r="204" spans="1:26" ht="12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7"/>
      <c r="T204" s="7"/>
      <c r="U204" s="7"/>
      <c r="V204" s="7"/>
      <c r="W204" s="7"/>
      <c r="X204" s="7"/>
      <c r="Y204" s="7"/>
      <c r="Z204" s="7"/>
    </row>
    <row r="205" spans="1:26" ht="12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7"/>
      <c r="T205" s="7"/>
      <c r="U205" s="7"/>
      <c r="V205" s="7"/>
      <c r="W205" s="7"/>
      <c r="X205" s="7"/>
      <c r="Y205" s="7"/>
      <c r="Z205" s="7"/>
    </row>
    <row r="206" spans="1:26" ht="12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7"/>
      <c r="T206" s="7"/>
      <c r="U206" s="7"/>
      <c r="V206" s="7"/>
      <c r="W206" s="7"/>
      <c r="X206" s="7"/>
      <c r="Y206" s="7"/>
      <c r="Z206" s="7"/>
    </row>
    <row r="207" spans="1:26" ht="12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7"/>
      <c r="T207" s="7"/>
      <c r="U207" s="7"/>
      <c r="V207" s="7"/>
      <c r="W207" s="7"/>
      <c r="X207" s="7"/>
      <c r="Y207" s="7"/>
      <c r="Z207" s="7"/>
    </row>
    <row r="208" spans="1:26" ht="12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7"/>
      <c r="T208" s="7"/>
      <c r="U208" s="7"/>
      <c r="V208" s="7"/>
      <c r="W208" s="7"/>
      <c r="X208" s="7"/>
      <c r="Y208" s="7"/>
      <c r="Z208" s="7"/>
    </row>
    <row r="209" spans="1:26" ht="12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7"/>
      <c r="T209" s="7"/>
      <c r="U209" s="7"/>
      <c r="V209" s="7"/>
      <c r="W209" s="7"/>
      <c r="X209" s="7"/>
      <c r="Y209" s="7"/>
      <c r="Z209" s="7"/>
    </row>
    <row r="210" spans="1:26" ht="12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7"/>
      <c r="T210" s="7"/>
      <c r="U210" s="7"/>
      <c r="V210" s="7"/>
      <c r="W210" s="7"/>
      <c r="X210" s="7"/>
      <c r="Y210" s="7"/>
      <c r="Z210" s="7"/>
    </row>
    <row r="211" spans="1:26" ht="12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7"/>
      <c r="T211" s="7"/>
      <c r="U211" s="7"/>
      <c r="V211" s="7"/>
      <c r="W211" s="7"/>
      <c r="X211" s="7"/>
      <c r="Y211" s="7"/>
      <c r="Z211" s="7"/>
    </row>
    <row r="212" spans="1:26" ht="12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7"/>
      <c r="T212" s="7"/>
      <c r="U212" s="7"/>
      <c r="V212" s="7"/>
      <c r="W212" s="7"/>
      <c r="X212" s="7"/>
      <c r="Y212" s="7"/>
      <c r="Z212" s="7"/>
    </row>
    <row r="213" spans="1:26" ht="12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7"/>
      <c r="T213" s="7"/>
      <c r="U213" s="7"/>
      <c r="V213" s="7"/>
      <c r="W213" s="7"/>
      <c r="X213" s="7"/>
      <c r="Y213" s="7"/>
      <c r="Z213" s="7"/>
    </row>
    <row r="214" spans="1:26" ht="12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7"/>
      <c r="T214" s="7"/>
      <c r="U214" s="7"/>
      <c r="V214" s="7"/>
      <c r="W214" s="7"/>
      <c r="X214" s="7"/>
      <c r="Y214" s="7"/>
      <c r="Z214" s="7"/>
    </row>
    <row r="215" spans="1:26" ht="12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7"/>
      <c r="T215" s="7"/>
      <c r="U215" s="7"/>
      <c r="V215" s="7"/>
      <c r="W215" s="7"/>
      <c r="X215" s="7"/>
      <c r="Y215" s="7"/>
      <c r="Z215" s="7"/>
    </row>
    <row r="216" spans="1:26" ht="12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7"/>
      <c r="T216" s="7"/>
      <c r="U216" s="7"/>
      <c r="V216" s="7"/>
      <c r="W216" s="7"/>
      <c r="X216" s="7"/>
      <c r="Y216" s="7"/>
      <c r="Z216" s="7"/>
    </row>
    <row r="217" spans="1:26" ht="12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7"/>
      <c r="T217" s="7"/>
      <c r="U217" s="7"/>
      <c r="V217" s="7"/>
      <c r="W217" s="7"/>
      <c r="X217" s="7"/>
      <c r="Y217" s="7"/>
      <c r="Z217" s="7"/>
    </row>
    <row r="218" spans="1:26" ht="12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7"/>
      <c r="T218" s="7"/>
      <c r="U218" s="7"/>
      <c r="V218" s="7"/>
      <c r="W218" s="7"/>
      <c r="X218" s="7"/>
      <c r="Y218" s="7"/>
      <c r="Z218" s="7"/>
    </row>
    <row r="219" spans="1:26" ht="12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7"/>
      <c r="T219" s="7"/>
      <c r="U219" s="7"/>
      <c r="V219" s="7"/>
      <c r="W219" s="7"/>
      <c r="X219" s="7"/>
      <c r="Y219" s="7"/>
      <c r="Z219" s="7"/>
    </row>
    <row r="220" spans="1:26" ht="12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7"/>
      <c r="T220" s="7"/>
      <c r="U220" s="7"/>
      <c r="V220" s="7"/>
      <c r="W220" s="7"/>
      <c r="X220" s="7"/>
      <c r="Y220" s="7"/>
      <c r="Z220" s="7"/>
    </row>
    <row r="221" spans="1:26" ht="12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7"/>
      <c r="T221" s="7"/>
      <c r="U221" s="7"/>
      <c r="V221" s="7"/>
      <c r="W221" s="7"/>
      <c r="X221" s="7"/>
      <c r="Y221" s="7"/>
      <c r="Z221" s="7"/>
    </row>
    <row r="222" spans="1:26" ht="12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7"/>
      <c r="T222" s="7"/>
      <c r="U222" s="7"/>
      <c r="V222" s="7"/>
      <c r="W222" s="7"/>
      <c r="X222" s="7"/>
      <c r="Y222" s="7"/>
      <c r="Z222" s="7"/>
    </row>
    <row r="223" spans="1:26" ht="12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7"/>
      <c r="T223" s="7"/>
      <c r="U223" s="7"/>
      <c r="V223" s="7"/>
      <c r="W223" s="7"/>
      <c r="X223" s="7"/>
      <c r="Y223" s="7"/>
      <c r="Z223" s="7"/>
    </row>
    <row r="224" spans="1:26" ht="12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7"/>
      <c r="T224" s="7"/>
      <c r="U224" s="7"/>
      <c r="V224" s="7"/>
      <c r="W224" s="7"/>
      <c r="X224" s="7"/>
      <c r="Y224" s="7"/>
      <c r="Z224" s="7"/>
    </row>
    <row r="225" spans="1:26" ht="12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7"/>
      <c r="T225" s="7"/>
      <c r="U225" s="7"/>
      <c r="V225" s="7"/>
      <c r="W225" s="7"/>
      <c r="X225" s="7"/>
      <c r="Y225" s="7"/>
      <c r="Z225" s="7"/>
    </row>
    <row r="226" spans="1:26" ht="12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7"/>
      <c r="T226" s="7"/>
      <c r="U226" s="7"/>
      <c r="V226" s="7"/>
      <c r="W226" s="7"/>
      <c r="X226" s="7"/>
      <c r="Y226" s="7"/>
      <c r="Z226" s="7"/>
    </row>
    <row r="227" spans="1:26" ht="12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7"/>
      <c r="T227" s="7"/>
      <c r="U227" s="7"/>
      <c r="V227" s="7"/>
      <c r="W227" s="7"/>
      <c r="X227" s="7"/>
      <c r="Y227" s="7"/>
      <c r="Z227" s="7"/>
    </row>
    <row r="228" spans="1:26" ht="12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7"/>
      <c r="T228" s="7"/>
      <c r="U228" s="7"/>
      <c r="V228" s="7"/>
      <c r="W228" s="7"/>
      <c r="X228" s="7"/>
      <c r="Y228" s="7"/>
      <c r="Z228" s="7"/>
    </row>
    <row r="229" spans="1:26" ht="12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7"/>
      <c r="T229" s="7"/>
      <c r="U229" s="7"/>
      <c r="V229" s="7"/>
      <c r="W229" s="7"/>
      <c r="X229" s="7"/>
      <c r="Y229" s="7"/>
      <c r="Z229" s="7"/>
    </row>
    <row r="230" spans="1:26" ht="12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7"/>
      <c r="T230" s="7"/>
      <c r="U230" s="7"/>
      <c r="V230" s="7"/>
      <c r="W230" s="7"/>
      <c r="X230" s="7"/>
      <c r="Y230" s="7"/>
      <c r="Z230" s="7"/>
    </row>
    <row r="231" spans="1:26" ht="12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7"/>
      <c r="T231" s="7"/>
      <c r="U231" s="7"/>
      <c r="V231" s="7"/>
      <c r="W231" s="7"/>
      <c r="X231" s="7"/>
      <c r="Y231" s="7"/>
      <c r="Z231" s="7"/>
    </row>
    <row r="232" spans="1:26" ht="12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7"/>
      <c r="T232" s="7"/>
      <c r="U232" s="7"/>
      <c r="V232" s="7"/>
      <c r="W232" s="7"/>
      <c r="X232" s="7"/>
      <c r="Y232" s="7"/>
      <c r="Z232" s="7"/>
    </row>
    <row r="233" spans="1:26" ht="12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7"/>
      <c r="T233" s="7"/>
      <c r="U233" s="7"/>
      <c r="V233" s="7"/>
      <c r="W233" s="7"/>
      <c r="X233" s="7"/>
      <c r="Y233" s="7"/>
      <c r="Z233" s="7"/>
    </row>
    <row r="234" spans="1:26" ht="12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7"/>
      <c r="T234" s="7"/>
      <c r="U234" s="7"/>
      <c r="V234" s="7"/>
      <c r="W234" s="7"/>
      <c r="X234" s="7"/>
      <c r="Y234" s="7"/>
      <c r="Z234" s="7"/>
    </row>
    <row r="235" spans="1:26" ht="12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7"/>
      <c r="T235" s="7"/>
      <c r="U235" s="7"/>
      <c r="V235" s="7"/>
      <c r="W235" s="7"/>
      <c r="X235" s="7"/>
      <c r="Y235" s="7"/>
      <c r="Z235" s="7"/>
    </row>
    <row r="236" spans="1:26" ht="12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7"/>
      <c r="T236" s="7"/>
      <c r="U236" s="7"/>
      <c r="V236" s="7"/>
      <c r="W236" s="7"/>
      <c r="X236" s="7"/>
      <c r="Y236" s="7"/>
      <c r="Z236" s="7"/>
    </row>
    <row r="237" spans="1:26" ht="12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7"/>
      <c r="T237" s="7"/>
      <c r="U237" s="7"/>
      <c r="V237" s="7"/>
      <c r="W237" s="7"/>
      <c r="X237" s="7"/>
      <c r="Y237" s="7"/>
      <c r="Z237" s="7"/>
    </row>
    <row r="238" spans="1:26" ht="12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7"/>
      <c r="T238" s="7"/>
      <c r="U238" s="7"/>
      <c r="V238" s="7"/>
      <c r="W238" s="7"/>
      <c r="X238" s="7"/>
      <c r="Y238" s="7"/>
      <c r="Z238" s="7"/>
    </row>
    <row r="239" spans="1:26" ht="12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7"/>
      <c r="T239" s="7"/>
      <c r="U239" s="7"/>
      <c r="V239" s="7"/>
      <c r="W239" s="7"/>
      <c r="X239" s="7"/>
      <c r="Y239" s="7"/>
      <c r="Z239" s="7"/>
    </row>
    <row r="240" spans="1:26" ht="12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7"/>
      <c r="T240" s="7"/>
      <c r="U240" s="7"/>
      <c r="V240" s="7"/>
      <c r="W240" s="7"/>
      <c r="X240" s="7"/>
      <c r="Y240" s="7"/>
      <c r="Z240" s="7"/>
    </row>
    <row r="241" spans="1:26" ht="12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7"/>
      <c r="T241" s="7"/>
      <c r="U241" s="7"/>
      <c r="V241" s="7"/>
      <c r="W241" s="7"/>
      <c r="X241" s="7"/>
      <c r="Y241" s="7"/>
      <c r="Z241" s="7"/>
    </row>
    <row r="242" spans="1:26" ht="12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7"/>
      <c r="T242" s="7"/>
      <c r="U242" s="7"/>
      <c r="V242" s="7"/>
      <c r="W242" s="7"/>
      <c r="X242" s="7"/>
      <c r="Y242" s="7"/>
      <c r="Z242" s="7"/>
    </row>
    <row r="243" spans="1:26" ht="12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7"/>
      <c r="T243" s="7"/>
      <c r="U243" s="7"/>
      <c r="V243" s="7"/>
      <c r="W243" s="7"/>
      <c r="X243" s="7"/>
      <c r="Y243" s="7"/>
      <c r="Z243" s="7"/>
    </row>
    <row r="244" spans="1:26" ht="12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7"/>
      <c r="T244" s="7"/>
      <c r="U244" s="7"/>
      <c r="V244" s="7"/>
      <c r="W244" s="7"/>
      <c r="X244" s="7"/>
      <c r="Y244" s="7"/>
      <c r="Z244" s="7"/>
    </row>
    <row r="245" spans="1:26" ht="12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7"/>
      <c r="T245" s="7"/>
      <c r="U245" s="7"/>
      <c r="V245" s="7"/>
      <c r="W245" s="7"/>
      <c r="X245" s="7"/>
      <c r="Y245" s="7"/>
      <c r="Z245" s="7"/>
    </row>
    <row r="246" spans="1:26" ht="12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7"/>
      <c r="T246" s="7"/>
      <c r="U246" s="7"/>
      <c r="V246" s="7"/>
      <c r="W246" s="7"/>
      <c r="X246" s="7"/>
      <c r="Y246" s="7"/>
      <c r="Z246" s="7"/>
    </row>
    <row r="247" spans="1:26" ht="12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7"/>
      <c r="T247" s="7"/>
      <c r="U247" s="7"/>
      <c r="V247" s="7"/>
      <c r="W247" s="7"/>
      <c r="X247" s="7"/>
      <c r="Y247" s="7"/>
      <c r="Z247" s="7"/>
    </row>
    <row r="248" spans="1:26" ht="12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7"/>
      <c r="T248" s="7"/>
      <c r="U248" s="7"/>
      <c r="V248" s="7"/>
      <c r="W248" s="7"/>
      <c r="X248" s="7"/>
      <c r="Y248" s="7"/>
      <c r="Z248" s="7"/>
    </row>
    <row r="249" spans="1:26" ht="12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7"/>
      <c r="T249" s="7"/>
      <c r="U249" s="7"/>
      <c r="V249" s="7"/>
      <c r="W249" s="7"/>
      <c r="X249" s="7"/>
      <c r="Y249" s="7"/>
      <c r="Z249" s="7"/>
    </row>
    <row r="250" spans="1:26" ht="12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7"/>
      <c r="T250" s="7"/>
      <c r="U250" s="7"/>
      <c r="V250" s="7"/>
      <c r="W250" s="7"/>
      <c r="X250" s="7"/>
      <c r="Y250" s="7"/>
      <c r="Z250" s="7"/>
    </row>
    <row r="251" spans="1:26" ht="12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7"/>
      <c r="T251" s="7"/>
      <c r="U251" s="7"/>
      <c r="V251" s="7"/>
      <c r="W251" s="7"/>
      <c r="X251" s="7"/>
      <c r="Y251" s="7"/>
      <c r="Z251" s="7"/>
    </row>
    <row r="252" spans="1:26" ht="12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7"/>
      <c r="T252" s="7"/>
      <c r="U252" s="7"/>
      <c r="V252" s="7"/>
      <c r="W252" s="7"/>
      <c r="X252" s="7"/>
      <c r="Y252" s="7"/>
      <c r="Z252" s="7"/>
    </row>
    <row r="253" spans="1:26" ht="12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7"/>
      <c r="T253" s="7"/>
      <c r="U253" s="7"/>
      <c r="V253" s="7"/>
      <c r="W253" s="7"/>
      <c r="X253" s="7"/>
      <c r="Y253" s="7"/>
      <c r="Z253" s="7"/>
    </row>
    <row r="254" spans="1:26" ht="12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7"/>
      <c r="T254" s="7"/>
      <c r="U254" s="7"/>
      <c r="V254" s="7"/>
      <c r="W254" s="7"/>
      <c r="X254" s="7"/>
      <c r="Y254" s="7"/>
      <c r="Z254" s="7"/>
    </row>
    <row r="255" spans="1:26" ht="12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7"/>
      <c r="T255" s="7"/>
      <c r="U255" s="7"/>
      <c r="V255" s="7"/>
      <c r="W255" s="7"/>
      <c r="X255" s="7"/>
      <c r="Y255" s="7"/>
      <c r="Z255" s="7"/>
    </row>
    <row r="256" spans="1:26" ht="12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7"/>
      <c r="T256" s="7"/>
      <c r="U256" s="7"/>
      <c r="V256" s="7"/>
      <c r="W256" s="7"/>
      <c r="X256" s="7"/>
      <c r="Y256" s="7"/>
      <c r="Z256" s="7"/>
    </row>
    <row r="257" spans="1:26" ht="12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7"/>
      <c r="T257" s="7"/>
      <c r="U257" s="7"/>
      <c r="V257" s="7"/>
      <c r="W257" s="7"/>
      <c r="X257" s="7"/>
      <c r="Y257" s="7"/>
      <c r="Z257" s="7"/>
    </row>
    <row r="258" spans="1:26" ht="12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7"/>
      <c r="T258" s="7"/>
      <c r="U258" s="7"/>
      <c r="V258" s="7"/>
      <c r="W258" s="7"/>
      <c r="X258" s="7"/>
      <c r="Y258" s="7"/>
      <c r="Z258" s="7"/>
    </row>
    <row r="259" spans="1:26" ht="12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7"/>
      <c r="T259" s="7"/>
      <c r="U259" s="7"/>
      <c r="V259" s="7"/>
      <c r="W259" s="7"/>
      <c r="X259" s="7"/>
      <c r="Y259" s="7"/>
      <c r="Z259" s="7"/>
    </row>
    <row r="260" spans="1:26" ht="12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7"/>
      <c r="T260" s="7"/>
      <c r="U260" s="7"/>
      <c r="V260" s="7"/>
      <c r="W260" s="7"/>
      <c r="X260" s="7"/>
      <c r="Y260" s="7"/>
      <c r="Z260" s="7"/>
    </row>
    <row r="261" spans="1:26" ht="12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7"/>
      <c r="T261" s="7"/>
      <c r="U261" s="7"/>
      <c r="V261" s="7"/>
      <c r="W261" s="7"/>
      <c r="X261" s="7"/>
      <c r="Y261" s="7"/>
      <c r="Z261" s="7"/>
    </row>
    <row r="262" spans="1:26" ht="12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7"/>
      <c r="T262" s="7"/>
      <c r="U262" s="7"/>
      <c r="V262" s="7"/>
      <c r="W262" s="7"/>
      <c r="X262" s="7"/>
      <c r="Y262" s="7"/>
      <c r="Z262" s="7"/>
    </row>
    <row r="263" spans="1:26" ht="12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7"/>
      <c r="T263" s="7"/>
      <c r="U263" s="7"/>
      <c r="V263" s="7"/>
      <c r="W263" s="7"/>
      <c r="X263" s="7"/>
      <c r="Y263" s="7"/>
      <c r="Z263" s="7"/>
    </row>
    <row r="264" spans="1:26" ht="12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7"/>
      <c r="T264" s="7"/>
      <c r="U264" s="7"/>
      <c r="V264" s="7"/>
      <c r="W264" s="7"/>
      <c r="X264" s="7"/>
      <c r="Y264" s="7"/>
      <c r="Z264" s="7"/>
    </row>
    <row r="265" spans="1:26" ht="12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7"/>
      <c r="T265" s="7"/>
      <c r="U265" s="7"/>
      <c r="V265" s="7"/>
      <c r="W265" s="7"/>
      <c r="X265" s="7"/>
      <c r="Y265" s="7"/>
      <c r="Z265" s="7"/>
    </row>
    <row r="266" spans="1:26" ht="12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7"/>
      <c r="T266" s="7"/>
      <c r="U266" s="7"/>
      <c r="V266" s="7"/>
      <c r="W266" s="7"/>
      <c r="X266" s="7"/>
      <c r="Y266" s="7"/>
      <c r="Z266" s="7"/>
    </row>
    <row r="267" spans="1:26" ht="12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7"/>
      <c r="T267" s="7"/>
      <c r="U267" s="7"/>
      <c r="V267" s="7"/>
      <c r="W267" s="7"/>
      <c r="X267" s="7"/>
      <c r="Y267" s="7"/>
      <c r="Z267" s="7"/>
    </row>
    <row r="268" spans="1:26" ht="12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7"/>
      <c r="T268" s="7"/>
      <c r="U268" s="7"/>
      <c r="V268" s="7"/>
      <c r="W268" s="7"/>
      <c r="X268" s="7"/>
      <c r="Y268" s="7"/>
      <c r="Z268" s="7"/>
    </row>
    <row r="269" spans="1:26" ht="12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7"/>
      <c r="T269" s="7"/>
      <c r="U269" s="7"/>
      <c r="V269" s="7"/>
      <c r="W269" s="7"/>
      <c r="X269" s="7"/>
      <c r="Y269" s="7"/>
      <c r="Z269" s="7"/>
    </row>
    <row r="270" spans="1:26" ht="12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7"/>
      <c r="T270" s="7"/>
      <c r="U270" s="7"/>
      <c r="V270" s="7"/>
      <c r="W270" s="7"/>
      <c r="X270" s="7"/>
      <c r="Y270" s="7"/>
      <c r="Z270" s="7"/>
    </row>
    <row r="271" spans="1:26" ht="12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7"/>
      <c r="T271" s="7"/>
      <c r="U271" s="7"/>
      <c r="V271" s="7"/>
      <c r="W271" s="7"/>
      <c r="X271" s="7"/>
      <c r="Y271" s="7"/>
      <c r="Z271" s="7"/>
    </row>
    <row r="272" spans="1:26" ht="12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7"/>
      <c r="T272" s="7"/>
      <c r="U272" s="7"/>
      <c r="V272" s="7"/>
      <c r="W272" s="7"/>
      <c r="X272" s="7"/>
      <c r="Y272" s="7"/>
      <c r="Z272" s="7"/>
    </row>
    <row r="273" spans="1:26" ht="12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7"/>
      <c r="T273" s="7"/>
      <c r="U273" s="7"/>
      <c r="V273" s="7"/>
      <c r="W273" s="7"/>
      <c r="X273" s="7"/>
      <c r="Y273" s="7"/>
      <c r="Z273" s="7"/>
    </row>
    <row r="274" spans="1:26" ht="12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7"/>
      <c r="T274" s="7"/>
      <c r="U274" s="7"/>
      <c r="V274" s="7"/>
      <c r="W274" s="7"/>
      <c r="X274" s="7"/>
      <c r="Y274" s="7"/>
      <c r="Z274" s="7"/>
    </row>
    <row r="275" spans="1:26" ht="12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7"/>
      <c r="T275" s="7"/>
      <c r="U275" s="7"/>
      <c r="V275" s="7"/>
      <c r="W275" s="7"/>
      <c r="X275" s="7"/>
      <c r="Y275" s="7"/>
      <c r="Z275" s="7"/>
    </row>
    <row r="276" spans="1:26" ht="12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7"/>
      <c r="T276" s="7"/>
      <c r="U276" s="7"/>
      <c r="V276" s="7"/>
      <c r="W276" s="7"/>
      <c r="X276" s="7"/>
      <c r="Y276" s="7"/>
      <c r="Z276" s="7"/>
    </row>
    <row r="277" spans="1:26" ht="12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7"/>
      <c r="T277" s="7"/>
      <c r="U277" s="7"/>
      <c r="V277" s="7"/>
      <c r="W277" s="7"/>
      <c r="X277" s="7"/>
      <c r="Y277" s="7"/>
      <c r="Z277" s="7"/>
    </row>
    <row r="278" spans="1:26" ht="12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7"/>
      <c r="T278" s="7"/>
      <c r="U278" s="7"/>
      <c r="V278" s="7"/>
      <c r="W278" s="7"/>
      <c r="X278" s="7"/>
      <c r="Y278" s="7"/>
      <c r="Z278" s="7"/>
    </row>
    <row r="279" spans="1:26" ht="12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7"/>
      <c r="T279" s="7"/>
      <c r="U279" s="7"/>
      <c r="V279" s="7"/>
      <c r="W279" s="7"/>
      <c r="X279" s="7"/>
      <c r="Y279" s="7"/>
      <c r="Z279" s="7"/>
    </row>
    <row r="280" spans="1:26" ht="12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7"/>
      <c r="T280" s="7"/>
      <c r="U280" s="7"/>
      <c r="V280" s="7"/>
      <c r="W280" s="7"/>
      <c r="X280" s="7"/>
      <c r="Y280" s="7"/>
      <c r="Z280" s="7"/>
    </row>
    <row r="281" spans="1:26" ht="12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7"/>
      <c r="T281" s="7"/>
      <c r="U281" s="7"/>
      <c r="V281" s="7"/>
      <c r="W281" s="7"/>
      <c r="X281" s="7"/>
      <c r="Y281" s="7"/>
      <c r="Z281" s="7"/>
    </row>
    <row r="282" spans="1:26" ht="12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7"/>
      <c r="T282" s="7"/>
      <c r="U282" s="7"/>
      <c r="V282" s="7"/>
      <c r="W282" s="7"/>
      <c r="X282" s="7"/>
      <c r="Y282" s="7"/>
      <c r="Z282" s="7"/>
    </row>
    <row r="283" spans="1:26" ht="12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7"/>
      <c r="T283" s="7"/>
      <c r="U283" s="7"/>
      <c r="V283" s="7"/>
      <c r="W283" s="7"/>
      <c r="X283" s="7"/>
      <c r="Y283" s="7"/>
      <c r="Z283" s="7"/>
    </row>
    <row r="284" spans="1:26" ht="12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7"/>
      <c r="T284" s="7"/>
      <c r="U284" s="7"/>
      <c r="V284" s="7"/>
      <c r="W284" s="7"/>
      <c r="X284" s="7"/>
      <c r="Y284" s="7"/>
      <c r="Z284" s="7"/>
    </row>
    <row r="285" spans="1:26" ht="12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7"/>
      <c r="T285" s="7"/>
      <c r="U285" s="7"/>
      <c r="V285" s="7"/>
      <c r="W285" s="7"/>
      <c r="X285" s="7"/>
      <c r="Y285" s="7"/>
      <c r="Z285" s="7"/>
    </row>
    <row r="286" spans="1:26" ht="12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7"/>
      <c r="T286" s="7"/>
      <c r="U286" s="7"/>
      <c r="V286" s="7"/>
      <c r="W286" s="7"/>
      <c r="X286" s="7"/>
      <c r="Y286" s="7"/>
      <c r="Z286" s="7"/>
    </row>
    <row r="287" spans="1:26" ht="1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7"/>
      <c r="T287" s="7"/>
      <c r="U287" s="7"/>
      <c r="V287" s="7"/>
      <c r="W287" s="7"/>
      <c r="X287" s="7"/>
      <c r="Y287" s="7"/>
      <c r="Z287" s="7"/>
    </row>
    <row r="288" spans="1:26" ht="1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7"/>
      <c r="T288" s="7"/>
      <c r="U288" s="7"/>
      <c r="V288" s="7"/>
      <c r="W288" s="7"/>
      <c r="X288" s="7"/>
      <c r="Y288" s="7"/>
      <c r="Z288" s="7"/>
    </row>
    <row r="289" spans="1:26" ht="1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7"/>
      <c r="T289" s="7"/>
      <c r="U289" s="7"/>
      <c r="V289" s="7"/>
      <c r="W289" s="7"/>
      <c r="X289" s="7"/>
      <c r="Y289" s="7"/>
      <c r="Z289" s="7"/>
    </row>
    <row r="290" spans="1:26" ht="1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7"/>
      <c r="T290" s="7"/>
      <c r="U290" s="7"/>
      <c r="V290" s="7"/>
      <c r="W290" s="7"/>
      <c r="X290" s="7"/>
      <c r="Y290" s="7"/>
      <c r="Z290" s="7"/>
    </row>
    <row r="291" spans="1:26" ht="12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7"/>
      <c r="T291" s="7"/>
      <c r="U291" s="7"/>
      <c r="V291" s="7"/>
      <c r="W291" s="7"/>
      <c r="X291" s="7"/>
      <c r="Y291" s="7"/>
      <c r="Z291" s="7"/>
    </row>
    <row r="292" spans="1:26" ht="12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7"/>
      <c r="T292" s="7"/>
      <c r="U292" s="7"/>
      <c r="V292" s="7"/>
      <c r="W292" s="7"/>
      <c r="X292" s="7"/>
      <c r="Y292" s="7"/>
      <c r="Z292" s="7"/>
    </row>
    <row r="293" spans="1:26" ht="12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7"/>
      <c r="T293" s="7"/>
      <c r="U293" s="7"/>
      <c r="V293" s="7"/>
      <c r="W293" s="7"/>
      <c r="X293" s="7"/>
      <c r="Y293" s="7"/>
      <c r="Z293" s="7"/>
    </row>
    <row r="294" spans="1:26" ht="12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7"/>
      <c r="T294" s="7"/>
      <c r="U294" s="7"/>
      <c r="V294" s="7"/>
      <c r="W294" s="7"/>
      <c r="X294" s="7"/>
      <c r="Y294" s="7"/>
      <c r="Z294" s="7"/>
    </row>
    <row r="295" spans="1:26" ht="12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7"/>
      <c r="T295" s="7"/>
      <c r="U295" s="7"/>
      <c r="V295" s="7"/>
      <c r="W295" s="7"/>
      <c r="X295" s="7"/>
      <c r="Y295" s="7"/>
      <c r="Z295" s="7"/>
    </row>
    <row r="296" spans="1:26" ht="12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7"/>
      <c r="T296" s="7"/>
      <c r="U296" s="7"/>
      <c r="V296" s="7"/>
      <c r="W296" s="7"/>
      <c r="X296" s="7"/>
      <c r="Y296" s="7"/>
      <c r="Z296" s="7"/>
    </row>
    <row r="297" spans="1:26" ht="12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7"/>
      <c r="T297" s="7"/>
      <c r="U297" s="7"/>
      <c r="V297" s="7"/>
      <c r="W297" s="7"/>
      <c r="X297" s="7"/>
      <c r="Y297" s="7"/>
      <c r="Z297" s="7"/>
    </row>
    <row r="298" spans="1:26" ht="12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7"/>
      <c r="T298" s="7"/>
      <c r="U298" s="7"/>
      <c r="V298" s="7"/>
      <c r="W298" s="7"/>
      <c r="X298" s="7"/>
      <c r="Y298" s="7"/>
      <c r="Z298" s="7"/>
    </row>
    <row r="299" spans="1:26" ht="12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7"/>
      <c r="T299" s="7"/>
      <c r="U299" s="7"/>
      <c r="V299" s="7"/>
      <c r="W299" s="7"/>
      <c r="X299" s="7"/>
      <c r="Y299" s="7"/>
      <c r="Z299" s="7"/>
    </row>
    <row r="300" spans="1:26" ht="12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7"/>
      <c r="T300" s="7"/>
      <c r="U300" s="7"/>
      <c r="V300" s="7"/>
      <c r="W300" s="7"/>
      <c r="X300" s="7"/>
      <c r="Y300" s="7"/>
      <c r="Z300" s="7"/>
    </row>
    <row r="301" spans="1:26" ht="12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7"/>
      <c r="T301" s="7"/>
      <c r="U301" s="7"/>
      <c r="V301" s="7"/>
      <c r="W301" s="7"/>
      <c r="X301" s="7"/>
      <c r="Y301" s="7"/>
      <c r="Z301" s="7"/>
    </row>
    <row r="302" spans="1:26" ht="12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7"/>
      <c r="T302" s="7"/>
      <c r="U302" s="7"/>
      <c r="V302" s="7"/>
      <c r="W302" s="7"/>
      <c r="X302" s="7"/>
      <c r="Y302" s="7"/>
      <c r="Z302" s="7"/>
    </row>
    <row r="303" spans="1:26" ht="12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7"/>
      <c r="T303" s="7"/>
      <c r="U303" s="7"/>
      <c r="V303" s="7"/>
      <c r="W303" s="7"/>
      <c r="X303" s="7"/>
      <c r="Y303" s="7"/>
      <c r="Z303" s="7"/>
    </row>
    <row r="304" spans="1:26" ht="12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7"/>
      <c r="T304" s="7"/>
      <c r="U304" s="7"/>
      <c r="V304" s="7"/>
      <c r="W304" s="7"/>
      <c r="X304" s="7"/>
      <c r="Y304" s="7"/>
      <c r="Z304" s="7"/>
    </row>
    <row r="305" spans="1:26" ht="12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7"/>
      <c r="T305" s="7"/>
      <c r="U305" s="7"/>
      <c r="V305" s="7"/>
      <c r="W305" s="7"/>
      <c r="X305" s="7"/>
      <c r="Y305" s="7"/>
      <c r="Z305" s="7"/>
    </row>
    <row r="306" spans="1:26" ht="12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7"/>
      <c r="T306" s="7"/>
      <c r="U306" s="7"/>
      <c r="V306" s="7"/>
      <c r="W306" s="7"/>
      <c r="X306" s="7"/>
      <c r="Y306" s="7"/>
      <c r="Z306" s="7"/>
    </row>
    <row r="307" spans="1:26" ht="12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7"/>
      <c r="T307" s="7"/>
      <c r="U307" s="7"/>
      <c r="V307" s="7"/>
      <c r="W307" s="7"/>
      <c r="X307" s="7"/>
      <c r="Y307" s="7"/>
      <c r="Z307" s="7"/>
    </row>
    <row r="308" spans="1:26" ht="12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7"/>
      <c r="T308" s="7"/>
      <c r="U308" s="7"/>
      <c r="V308" s="7"/>
      <c r="W308" s="7"/>
      <c r="X308" s="7"/>
      <c r="Y308" s="7"/>
      <c r="Z308" s="7"/>
    </row>
    <row r="309" spans="1:26" ht="12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7"/>
      <c r="T309" s="7"/>
      <c r="U309" s="7"/>
      <c r="V309" s="7"/>
      <c r="W309" s="7"/>
      <c r="X309" s="7"/>
      <c r="Y309" s="7"/>
      <c r="Z309" s="7"/>
    </row>
    <row r="310" spans="1:26" ht="12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7"/>
      <c r="T310" s="7"/>
      <c r="U310" s="7"/>
      <c r="V310" s="7"/>
      <c r="W310" s="7"/>
      <c r="X310" s="7"/>
      <c r="Y310" s="7"/>
      <c r="Z310" s="7"/>
    </row>
    <row r="311" spans="1:26" ht="12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7"/>
      <c r="T311" s="7"/>
      <c r="U311" s="7"/>
      <c r="V311" s="7"/>
      <c r="W311" s="7"/>
      <c r="X311" s="7"/>
      <c r="Y311" s="7"/>
      <c r="Z311" s="7"/>
    </row>
    <row r="312" spans="1:26" ht="12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7"/>
      <c r="T312" s="7"/>
      <c r="U312" s="7"/>
      <c r="V312" s="7"/>
      <c r="W312" s="7"/>
      <c r="X312" s="7"/>
      <c r="Y312" s="7"/>
      <c r="Z312" s="7"/>
    </row>
    <row r="313" spans="1:26" ht="12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7"/>
      <c r="T313" s="7"/>
      <c r="U313" s="7"/>
      <c r="V313" s="7"/>
      <c r="W313" s="7"/>
      <c r="X313" s="7"/>
      <c r="Y313" s="7"/>
      <c r="Z313" s="7"/>
    </row>
    <row r="314" spans="1:26" ht="12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7"/>
      <c r="T314" s="7"/>
      <c r="U314" s="7"/>
      <c r="V314" s="7"/>
      <c r="W314" s="7"/>
      <c r="X314" s="7"/>
      <c r="Y314" s="7"/>
      <c r="Z314" s="7"/>
    </row>
    <row r="315" spans="1:26" ht="12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7"/>
      <c r="T315" s="7"/>
      <c r="U315" s="7"/>
      <c r="V315" s="7"/>
      <c r="W315" s="7"/>
      <c r="X315" s="7"/>
      <c r="Y315" s="7"/>
      <c r="Z315" s="7"/>
    </row>
    <row r="316" spans="1:26" ht="12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7"/>
      <c r="T316" s="7"/>
      <c r="U316" s="7"/>
      <c r="V316" s="7"/>
      <c r="W316" s="7"/>
      <c r="X316" s="7"/>
      <c r="Y316" s="7"/>
      <c r="Z316" s="7"/>
    </row>
    <row r="317" spans="1:26" ht="12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7"/>
      <c r="T317" s="7"/>
      <c r="U317" s="7"/>
      <c r="V317" s="7"/>
      <c r="W317" s="7"/>
      <c r="X317" s="7"/>
      <c r="Y317" s="7"/>
      <c r="Z317" s="7"/>
    </row>
    <row r="318" spans="1:26" ht="12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7"/>
      <c r="T318" s="7"/>
      <c r="U318" s="7"/>
      <c r="V318" s="7"/>
      <c r="W318" s="7"/>
      <c r="X318" s="7"/>
      <c r="Y318" s="7"/>
      <c r="Z318" s="7"/>
    </row>
    <row r="319" spans="1:26" ht="12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7"/>
      <c r="T319" s="7"/>
      <c r="U319" s="7"/>
      <c r="V319" s="7"/>
      <c r="W319" s="7"/>
      <c r="X319" s="7"/>
      <c r="Y319" s="7"/>
      <c r="Z319" s="7"/>
    </row>
    <row r="320" spans="1:26" ht="12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7"/>
      <c r="T320" s="7"/>
      <c r="U320" s="7"/>
      <c r="V320" s="7"/>
      <c r="W320" s="7"/>
      <c r="X320" s="7"/>
      <c r="Y320" s="7"/>
      <c r="Z320" s="7"/>
    </row>
    <row r="321" spans="1:26" ht="12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7"/>
      <c r="T321" s="7"/>
      <c r="U321" s="7"/>
      <c r="V321" s="7"/>
      <c r="W321" s="7"/>
      <c r="X321" s="7"/>
      <c r="Y321" s="7"/>
      <c r="Z321" s="7"/>
    </row>
    <row r="322" spans="1:26" ht="12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7"/>
      <c r="T322" s="7"/>
      <c r="U322" s="7"/>
      <c r="V322" s="7"/>
      <c r="W322" s="7"/>
      <c r="X322" s="7"/>
      <c r="Y322" s="7"/>
      <c r="Z322" s="7"/>
    </row>
    <row r="323" spans="1:26" ht="12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7"/>
      <c r="T323" s="7"/>
      <c r="U323" s="7"/>
      <c r="V323" s="7"/>
      <c r="W323" s="7"/>
      <c r="X323" s="7"/>
      <c r="Y323" s="7"/>
      <c r="Z323" s="7"/>
    </row>
    <row r="324" spans="1:26" ht="12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7"/>
      <c r="T324" s="7"/>
      <c r="U324" s="7"/>
      <c r="V324" s="7"/>
      <c r="W324" s="7"/>
      <c r="X324" s="7"/>
      <c r="Y324" s="7"/>
      <c r="Z324" s="7"/>
    </row>
    <row r="325" spans="1:26" ht="12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7"/>
      <c r="T325" s="7"/>
      <c r="U325" s="7"/>
      <c r="V325" s="7"/>
      <c r="W325" s="7"/>
      <c r="X325" s="7"/>
      <c r="Y325" s="7"/>
      <c r="Z325" s="7"/>
    </row>
    <row r="326" spans="1:26" ht="12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7"/>
      <c r="T326" s="7"/>
      <c r="U326" s="7"/>
      <c r="V326" s="7"/>
      <c r="W326" s="7"/>
      <c r="X326" s="7"/>
      <c r="Y326" s="7"/>
      <c r="Z326" s="7"/>
    </row>
    <row r="327" spans="1:26" ht="12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7"/>
      <c r="T327" s="7"/>
      <c r="U327" s="7"/>
      <c r="V327" s="7"/>
      <c r="W327" s="7"/>
      <c r="X327" s="7"/>
      <c r="Y327" s="7"/>
      <c r="Z327" s="7"/>
    </row>
    <row r="328" spans="1:26" ht="12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7"/>
      <c r="T328" s="7"/>
      <c r="U328" s="7"/>
      <c r="V328" s="7"/>
      <c r="W328" s="7"/>
      <c r="X328" s="7"/>
      <c r="Y328" s="7"/>
      <c r="Z328" s="7"/>
    </row>
    <row r="329" spans="1:26" ht="12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7"/>
      <c r="T329" s="7"/>
      <c r="U329" s="7"/>
      <c r="V329" s="7"/>
      <c r="W329" s="7"/>
      <c r="X329" s="7"/>
      <c r="Y329" s="7"/>
      <c r="Z329" s="7"/>
    </row>
    <row r="330" spans="1:26" ht="12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7"/>
      <c r="T330" s="7"/>
      <c r="U330" s="7"/>
      <c r="V330" s="7"/>
      <c r="W330" s="7"/>
      <c r="X330" s="7"/>
      <c r="Y330" s="7"/>
      <c r="Z330" s="7"/>
    </row>
    <row r="331" spans="1:26" ht="12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7"/>
      <c r="T331" s="7"/>
      <c r="U331" s="7"/>
      <c r="V331" s="7"/>
      <c r="W331" s="7"/>
      <c r="X331" s="7"/>
      <c r="Y331" s="7"/>
      <c r="Z331" s="7"/>
    </row>
    <row r="332" spans="1:26" ht="12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7"/>
      <c r="T332" s="7"/>
      <c r="U332" s="7"/>
      <c r="V332" s="7"/>
      <c r="W332" s="7"/>
      <c r="X332" s="7"/>
      <c r="Y332" s="7"/>
      <c r="Z332" s="7"/>
    </row>
    <row r="333" spans="1:26" ht="12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7"/>
      <c r="T333" s="7"/>
      <c r="U333" s="7"/>
      <c r="V333" s="7"/>
      <c r="W333" s="7"/>
      <c r="X333" s="7"/>
      <c r="Y333" s="7"/>
      <c r="Z333" s="7"/>
    </row>
    <row r="334" spans="1:26" ht="12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7"/>
      <c r="T334" s="7"/>
      <c r="U334" s="7"/>
      <c r="V334" s="7"/>
      <c r="W334" s="7"/>
      <c r="X334" s="7"/>
      <c r="Y334" s="7"/>
      <c r="Z334" s="7"/>
    </row>
    <row r="335" spans="1:26" ht="12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7"/>
      <c r="T335" s="7"/>
      <c r="U335" s="7"/>
      <c r="V335" s="7"/>
      <c r="W335" s="7"/>
      <c r="X335" s="7"/>
      <c r="Y335" s="7"/>
      <c r="Z335" s="7"/>
    </row>
    <row r="336" spans="1:26" ht="12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7"/>
      <c r="T336" s="7"/>
      <c r="U336" s="7"/>
      <c r="V336" s="7"/>
      <c r="W336" s="7"/>
      <c r="X336" s="7"/>
      <c r="Y336" s="7"/>
      <c r="Z336" s="7"/>
    </row>
    <row r="337" spans="1:26" ht="12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7"/>
      <c r="T337" s="7"/>
      <c r="U337" s="7"/>
      <c r="V337" s="7"/>
      <c r="W337" s="7"/>
      <c r="X337" s="7"/>
      <c r="Y337" s="7"/>
      <c r="Z337" s="7"/>
    </row>
    <row r="338" spans="1:26" ht="12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7"/>
      <c r="T338" s="7"/>
      <c r="U338" s="7"/>
      <c r="V338" s="7"/>
      <c r="W338" s="7"/>
      <c r="X338" s="7"/>
      <c r="Y338" s="7"/>
      <c r="Z338" s="7"/>
    </row>
    <row r="339" spans="1:26" ht="12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7"/>
      <c r="T339" s="7"/>
      <c r="U339" s="7"/>
      <c r="V339" s="7"/>
      <c r="W339" s="7"/>
      <c r="X339" s="7"/>
      <c r="Y339" s="7"/>
      <c r="Z339" s="7"/>
    </row>
    <row r="340" spans="1:26" ht="12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7"/>
      <c r="T340" s="7"/>
      <c r="U340" s="7"/>
      <c r="V340" s="7"/>
      <c r="W340" s="7"/>
      <c r="X340" s="7"/>
      <c r="Y340" s="7"/>
      <c r="Z340" s="7"/>
    </row>
    <row r="341" spans="1:26" ht="12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7"/>
      <c r="T341" s="7"/>
      <c r="U341" s="7"/>
      <c r="V341" s="7"/>
      <c r="W341" s="7"/>
      <c r="X341" s="7"/>
      <c r="Y341" s="7"/>
      <c r="Z341" s="7"/>
    </row>
    <row r="342" spans="1:26" ht="12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7"/>
      <c r="T342" s="7"/>
      <c r="U342" s="7"/>
      <c r="V342" s="7"/>
      <c r="W342" s="7"/>
      <c r="X342" s="7"/>
      <c r="Y342" s="7"/>
      <c r="Z342" s="7"/>
    </row>
    <row r="343" spans="1:26" ht="12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7"/>
      <c r="T343" s="7"/>
      <c r="U343" s="7"/>
      <c r="V343" s="7"/>
      <c r="W343" s="7"/>
      <c r="X343" s="7"/>
      <c r="Y343" s="7"/>
      <c r="Z343" s="7"/>
    </row>
    <row r="344" spans="1:26" ht="12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7"/>
      <c r="T344" s="7"/>
      <c r="U344" s="7"/>
      <c r="V344" s="7"/>
      <c r="W344" s="7"/>
      <c r="X344" s="7"/>
      <c r="Y344" s="7"/>
      <c r="Z344" s="7"/>
    </row>
    <row r="345" spans="1:26" ht="12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7"/>
      <c r="T345" s="7"/>
      <c r="U345" s="7"/>
      <c r="V345" s="7"/>
      <c r="W345" s="7"/>
      <c r="X345" s="7"/>
      <c r="Y345" s="7"/>
      <c r="Z345" s="7"/>
    </row>
    <row r="346" spans="1:26" ht="12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7"/>
      <c r="T346" s="7"/>
      <c r="U346" s="7"/>
      <c r="V346" s="7"/>
      <c r="W346" s="7"/>
      <c r="X346" s="7"/>
      <c r="Y346" s="7"/>
      <c r="Z346" s="7"/>
    </row>
    <row r="347" spans="1:26" ht="12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7"/>
      <c r="T347" s="7"/>
      <c r="U347" s="7"/>
      <c r="V347" s="7"/>
      <c r="W347" s="7"/>
      <c r="X347" s="7"/>
      <c r="Y347" s="7"/>
      <c r="Z347" s="7"/>
    </row>
    <row r="348" spans="1:26" ht="12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7"/>
      <c r="T348" s="7"/>
      <c r="U348" s="7"/>
      <c r="V348" s="7"/>
      <c r="W348" s="7"/>
      <c r="X348" s="7"/>
      <c r="Y348" s="7"/>
      <c r="Z348" s="7"/>
    </row>
    <row r="349" spans="1:26" ht="12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7"/>
      <c r="T349" s="7"/>
      <c r="U349" s="7"/>
      <c r="V349" s="7"/>
      <c r="W349" s="7"/>
      <c r="X349" s="7"/>
      <c r="Y349" s="7"/>
      <c r="Z349" s="7"/>
    </row>
    <row r="350" spans="1:26" ht="12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7"/>
      <c r="T350" s="7"/>
      <c r="U350" s="7"/>
      <c r="V350" s="7"/>
      <c r="W350" s="7"/>
      <c r="X350" s="7"/>
      <c r="Y350" s="7"/>
      <c r="Z350" s="7"/>
    </row>
    <row r="351" spans="1:26" ht="12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7"/>
      <c r="T351" s="7"/>
      <c r="U351" s="7"/>
      <c r="V351" s="7"/>
      <c r="W351" s="7"/>
      <c r="X351" s="7"/>
      <c r="Y351" s="7"/>
      <c r="Z351" s="7"/>
    </row>
    <row r="352" spans="1:26" ht="12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7"/>
      <c r="T352" s="7"/>
      <c r="U352" s="7"/>
      <c r="V352" s="7"/>
      <c r="W352" s="7"/>
      <c r="X352" s="7"/>
      <c r="Y352" s="7"/>
      <c r="Z352" s="7"/>
    </row>
    <row r="353" spans="1:26" ht="12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7"/>
      <c r="T353" s="7"/>
      <c r="U353" s="7"/>
      <c r="V353" s="7"/>
      <c r="W353" s="7"/>
      <c r="X353" s="7"/>
      <c r="Y353" s="7"/>
      <c r="Z353" s="7"/>
    </row>
    <row r="354" spans="1:26" ht="12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7"/>
      <c r="T354" s="7"/>
      <c r="U354" s="7"/>
      <c r="V354" s="7"/>
      <c r="W354" s="7"/>
      <c r="X354" s="7"/>
      <c r="Y354" s="7"/>
      <c r="Z354" s="7"/>
    </row>
    <row r="355" spans="1:26" ht="12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7"/>
      <c r="T355" s="7"/>
      <c r="U355" s="7"/>
      <c r="V355" s="7"/>
      <c r="W355" s="7"/>
      <c r="X355" s="7"/>
      <c r="Y355" s="7"/>
      <c r="Z355" s="7"/>
    </row>
    <row r="356" spans="1:26" ht="12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7"/>
      <c r="T356" s="7"/>
      <c r="U356" s="7"/>
      <c r="V356" s="7"/>
      <c r="W356" s="7"/>
      <c r="X356" s="7"/>
      <c r="Y356" s="7"/>
      <c r="Z356" s="7"/>
    </row>
    <row r="357" spans="1:26" ht="12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7"/>
      <c r="T357" s="7"/>
      <c r="U357" s="7"/>
      <c r="V357" s="7"/>
      <c r="W357" s="7"/>
      <c r="X357" s="7"/>
      <c r="Y357" s="7"/>
      <c r="Z357" s="7"/>
    </row>
    <row r="358" spans="1:26" ht="12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7"/>
      <c r="T358" s="7"/>
      <c r="U358" s="7"/>
      <c r="V358" s="7"/>
      <c r="W358" s="7"/>
      <c r="X358" s="7"/>
      <c r="Y358" s="7"/>
      <c r="Z358" s="7"/>
    </row>
    <row r="359" spans="1:26" ht="12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7"/>
      <c r="T359" s="7"/>
      <c r="U359" s="7"/>
      <c r="V359" s="7"/>
      <c r="W359" s="7"/>
      <c r="X359" s="7"/>
      <c r="Y359" s="7"/>
      <c r="Z359" s="7"/>
    </row>
    <row r="360" spans="1:26" ht="12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7"/>
      <c r="T360" s="7"/>
      <c r="U360" s="7"/>
      <c r="V360" s="7"/>
      <c r="W360" s="7"/>
      <c r="X360" s="7"/>
      <c r="Y360" s="7"/>
      <c r="Z360" s="7"/>
    </row>
    <row r="361" spans="1:26" ht="12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7"/>
      <c r="T361" s="7"/>
      <c r="U361" s="7"/>
      <c r="V361" s="7"/>
      <c r="W361" s="7"/>
      <c r="X361" s="7"/>
      <c r="Y361" s="7"/>
      <c r="Z361" s="7"/>
    </row>
    <row r="362" spans="1:26" ht="12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7"/>
      <c r="T362" s="7"/>
      <c r="U362" s="7"/>
      <c r="V362" s="7"/>
      <c r="W362" s="7"/>
      <c r="X362" s="7"/>
      <c r="Y362" s="7"/>
      <c r="Z362" s="7"/>
    </row>
    <row r="363" spans="1:26" ht="12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7"/>
      <c r="T363" s="7"/>
      <c r="U363" s="7"/>
      <c r="V363" s="7"/>
      <c r="W363" s="7"/>
      <c r="X363" s="7"/>
      <c r="Y363" s="7"/>
      <c r="Z363" s="7"/>
    </row>
    <row r="364" spans="1:26" ht="12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7"/>
      <c r="T364" s="7"/>
      <c r="U364" s="7"/>
      <c r="V364" s="7"/>
      <c r="W364" s="7"/>
      <c r="X364" s="7"/>
      <c r="Y364" s="7"/>
      <c r="Z364" s="7"/>
    </row>
    <row r="365" spans="1:26" ht="12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7"/>
      <c r="T365" s="7"/>
      <c r="U365" s="7"/>
      <c r="V365" s="7"/>
      <c r="W365" s="7"/>
      <c r="X365" s="7"/>
      <c r="Y365" s="7"/>
      <c r="Z365" s="7"/>
    </row>
    <row r="366" spans="1:26" ht="12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7"/>
      <c r="T366" s="7"/>
      <c r="U366" s="7"/>
      <c r="V366" s="7"/>
      <c r="W366" s="7"/>
      <c r="X366" s="7"/>
      <c r="Y366" s="7"/>
      <c r="Z366" s="7"/>
    </row>
    <row r="367" spans="1:26" ht="12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7"/>
      <c r="T367" s="7"/>
      <c r="U367" s="7"/>
      <c r="V367" s="7"/>
      <c r="W367" s="7"/>
      <c r="X367" s="7"/>
      <c r="Y367" s="7"/>
      <c r="Z367" s="7"/>
    </row>
    <row r="368" spans="1:26" ht="12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7"/>
      <c r="T368" s="7"/>
      <c r="U368" s="7"/>
      <c r="V368" s="7"/>
      <c r="W368" s="7"/>
      <c r="X368" s="7"/>
      <c r="Y368" s="7"/>
      <c r="Z368" s="7"/>
    </row>
    <row r="369" spans="1:26" ht="12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7"/>
      <c r="T369" s="7"/>
      <c r="U369" s="7"/>
      <c r="V369" s="7"/>
      <c r="W369" s="7"/>
      <c r="X369" s="7"/>
      <c r="Y369" s="7"/>
      <c r="Z369" s="7"/>
    </row>
    <row r="370" spans="1:26" ht="12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7"/>
      <c r="T370" s="7"/>
      <c r="U370" s="7"/>
      <c r="V370" s="7"/>
      <c r="W370" s="7"/>
      <c r="X370" s="7"/>
      <c r="Y370" s="7"/>
      <c r="Z370" s="7"/>
    </row>
    <row r="371" spans="1:26" ht="12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7"/>
      <c r="T371" s="7"/>
      <c r="U371" s="7"/>
      <c r="V371" s="7"/>
      <c r="W371" s="7"/>
      <c r="X371" s="7"/>
      <c r="Y371" s="7"/>
      <c r="Z371" s="7"/>
    </row>
    <row r="372" spans="1:26" ht="12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7"/>
      <c r="T372" s="7"/>
      <c r="U372" s="7"/>
      <c r="V372" s="7"/>
      <c r="W372" s="7"/>
      <c r="X372" s="7"/>
      <c r="Y372" s="7"/>
      <c r="Z372" s="7"/>
    </row>
    <row r="373" spans="1:26" ht="12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7"/>
      <c r="T373" s="7"/>
      <c r="U373" s="7"/>
      <c r="V373" s="7"/>
      <c r="W373" s="7"/>
      <c r="X373" s="7"/>
      <c r="Y373" s="7"/>
      <c r="Z373" s="7"/>
    </row>
    <row r="374" spans="1:26" ht="12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7"/>
      <c r="T374" s="7"/>
      <c r="U374" s="7"/>
      <c r="V374" s="7"/>
      <c r="W374" s="7"/>
      <c r="X374" s="7"/>
      <c r="Y374" s="7"/>
      <c r="Z374" s="7"/>
    </row>
    <row r="375" spans="1:26" ht="12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7"/>
      <c r="T375" s="7"/>
      <c r="U375" s="7"/>
      <c r="V375" s="7"/>
      <c r="W375" s="7"/>
      <c r="X375" s="7"/>
      <c r="Y375" s="7"/>
      <c r="Z375" s="7"/>
    </row>
    <row r="376" spans="1:26" ht="12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7"/>
      <c r="T376" s="7"/>
      <c r="U376" s="7"/>
      <c r="V376" s="7"/>
      <c r="W376" s="7"/>
      <c r="X376" s="7"/>
      <c r="Y376" s="7"/>
      <c r="Z376" s="7"/>
    </row>
    <row r="377" spans="1:26" ht="12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7"/>
      <c r="T377" s="7"/>
      <c r="U377" s="7"/>
      <c r="V377" s="7"/>
      <c r="W377" s="7"/>
      <c r="X377" s="7"/>
      <c r="Y377" s="7"/>
      <c r="Z377" s="7"/>
    </row>
    <row r="378" spans="1:26" ht="12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7"/>
      <c r="T378" s="7"/>
      <c r="U378" s="7"/>
      <c r="V378" s="7"/>
      <c r="W378" s="7"/>
      <c r="X378" s="7"/>
      <c r="Y378" s="7"/>
      <c r="Z378" s="7"/>
    </row>
    <row r="379" spans="1:26" ht="12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7"/>
      <c r="T379" s="7"/>
      <c r="U379" s="7"/>
      <c r="V379" s="7"/>
      <c r="W379" s="7"/>
      <c r="X379" s="7"/>
      <c r="Y379" s="7"/>
      <c r="Z379" s="7"/>
    </row>
    <row r="380" spans="1:26" ht="12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7"/>
      <c r="T380" s="7"/>
      <c r="U380" s="7"/>
      <c r="V380" s="7"/>
      <c r="W380" s="7"/>
      <c r="X380" s="7"/>
      <c r="Y380" s="7"/>
      <c r="Z380" s="7"/>
    </row>
    <row r="381" spans="1:26" ht="12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7"/>
      <c r="T381" s="7"/>
      <c r="U381" s="7"/>
      <c r="V381" s="7"/>
      <c r="W381" s="7"/>
      <c r="X381" s="7"/>
      <c r="Y381" s="7"/>
      <c r="Z381" s="7"/>
    </row>
    <row r="382" spans="1:26" ht="12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7"/>
      <c r="T382" s="7"/>
      <c r="U382" s="7"/>
      <c r="V382" s="7"/>
      <c r="W382" s="7"/>
      <c r="X382" s="7"/>
      <c r="Y382" s="7"/>
      <c r="Z382" s="7"/>
    </row>
    <row r="383" spans="1:26" ht="12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7"/>
      <c r="T383" s="7"/>
      <c r="U383" s="7"/>
      <c r="V383" s="7"/>
      <c r="W383" s="7"/>
      <c r="X383" s="7"/>
      <c r="Y383" s="7"/>
      <c r="Z383" s="7"/>
    </row>
    <row r="384" spans="1:26" ht="12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7"/>
      <c r="T384" s="7"/>
      <c r="U384" s="7"/>
      <c r="V384" s="7"/>
      <c r="W384" s="7"/>
      <c r="X384" s="7"/>
      <c r="Y384" s="7"/>
      <c r="Z384" s="7"/>
    </row>
    <row r="385" spans="1:26" ht="12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7"/>
      <c r="T385" s="7"/>
      <c r="U385" s="7"/>
      <c r="V385" s="7"/>
      <c r="W385" s="7"/>
      <c r="X385" s="7"/>
      <c r="Y385" s="7"/>
      <c r="Z385" s="7"/>
    </row>
    <row r="386" spans="1:26" ht="12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7"/>
      <c r="T386" s="7"/>
      <c r="U386" s="7"/>
      <c r="V386" s="7"/>
      <c r="W386" s="7"/>
      <c r="X386" s="7"/>
      <c r="Y386" s="7"/>
      <c r="Z386" s="7"/>
    </row>
    <row r="387" spans="1:26" ht="12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7"/>
      <c r="T387" s="7"/>
      <c r="U387" s="7"/>
      <c r="V387" s="7"/>
      <c r="W387" s="7"/>
      <c r="X387" s="7"/>
      <c r="Y387" s="7"/>
      <c r="Z387" s="7"/>
    </row>
    <row r="388" spans="1:26" ht="12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7"/>
      <c r="T388" s="7"/>
      <c r="U388" s="7"/>
      <c r="V388" s="7"/>
      <c r="W388" s="7"/>
      <c r="X388" s="7"/>
      <c r="Y388" s="7"/>
      <c r="Z388" s="7"/>
    </row>
    <row r="389" spans="1:26" ht="12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7"/>
      <c r="T389" s="7"/>
      <c r="U389" s="7"/>
      <c r="V389" s="7"/>
      <c r="W389" s="7"/>
      <c r="X389" s="7"/>
      <c r="Y389" s="7"/>
      <c r="Z389" s="7"/>
    </row>
    <row r="390" spans="1:26" ht="12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7"/>
      <c r="T390" s="7"/>
      <c r="U390" s="7"/>
      <c r="V390" s="7"/>
      <c r="W390" s="7"/>
      <c r="X390" s="7"/>
      <c r="Y390" s="7"/>
      <c r="Z390" s="7"/>
    </row>
    <row r="391" spans="1:26" ht="12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7"/>
      <c r="T391" s="7"/>
      <c r="U391" s="7"/>
      <c r="V391" s="7"/>
      <c r="W391" s="7"/>
      <c r="X391" s="7"/>
      <c r="Y391" s="7"/>
      <c r="Z391" s="7"/>
    </row>
    <row r="392" spans="1:26" ht="12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7"/>
      <c r="T392" s="7"/>
      <c r="U392" s="7"/>
      <c r="V392" s="7"/>
      <c r="W392" s="7"/>
      <c r="X392" s="7"/>
      <c r="Y392" s="7"/>
      <c r="Z392" s="7"/>
    </row>
    <row r="393" spans="1:26" ht="12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7"/>
      <c r="T393" s="7"/>
      <c r="U393" s="7"/>
      <c r="V393" s="7"/>
      <c r="W393" s="7"/>
      <c r="X393" s="7"/>
      <c r="Y393" s="7"/>
      <c r="Z393" s="7"/>
    </row>
    <row r="394" spans="1:26" ht="12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7"/>
      <c r="T394" s="7"/>
      <c r="U394" s="7"/>
      <c r="V394" s="7"/>
      <c r="W394" s="7"/>
      <c r="X394" s="7"/>
      <c r="Y394" s="7"/>
      <c r="Z394" s="7"/>
    </row>
    <row r="395" spans="1:26" ht="12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7"/>
      <c r="T395" s="7"/>
      <c r="U395" s="7"/>
      <c r="V395" s="7"/>
      <c r="W395" s="7"/>
      <c r="X395" s="7"/>
      <c r="Y395" s="7"/>
      <c r="Z395" s="7"/>
    </row>
    <row r="396" spans="1:26" ht="12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7"/>
      <c r="T396" s="7"/>
      <c r="U396" s="7"/>
      <c r="V396" s="7"/>
      <c r="W396" s="7"/>
      <c r="X396" s="7"/>
      <c r="Y396" s="7"/>
      <c r="Z396" s="7"/>
    </row>
    <row r="397" spans="1:26" ht="12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7"/>
      <c r="T397" s="7"/>
      <c r="U397" s="7"/>
      <c r="V397" s="7"/>
      <c r="W397" s="7"/>
      <c r="X397" s="7"/>
      <c r="Y397" s="7"/>
      <c r="Z397" s="7"/>
    </row>
    <row r="398" spans="1:26" ht="12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7"/>
      <c r="T398" s="7"/>
      <c r="U398" s="7"/>
      <c r="V398" s="7"/>
      <c r="W398" s="7"/>
      <c r="X398" s="7"/>
      <c r="Y398" s="7"/>
      <c r="Z398" s="7"/>
    </row>
    <row r="399" spans="1:26" ht="12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7"/>
      <c r="T399" s="7"/>
      <c r="U399" s="7"/>
      <c r="V399" s="7"/>
      <c r="W399" s="7"/>
      <c r="X399" s="7"/>
      <c r="Y399" s="7"/>
      <c r="Z399" s="7"/>
    </row>
    <row r="400" spans="1:26" ht="12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7"/>
      <c r="T400" s="7"/>
      <c r="U400" s="7"/>
      <c r="V400" s="7"/>
      <c r="W400" s="7"/>
      <c r="X400" s="7"/>
      <c r="Y400" s="7"/>
      <c r="Z400" s="7"/>
    </row>
    <row r="401" spans="1:26" ht="12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7"/>
      <c r="T401" s="7"/>
      <c r="U401" s="7"/>
      <c r="V401" s="7"/>
      <c r="W401" s="7"/>
      <c r="X401" s="7"/>
      <c r="Y401" s="7"/>
      <c r="Z401" s="7"/>
    </row>
    <row r="402" spans="1:26" ht="12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7"/>
      <c r="T402" s="7"/>
      <c r="U402" s="7"/>
      <c r="V402" s="7"/>
      <c r="W402" s="7"/>
      <c r="X402" s="7"/>
      <c r="Y402" s="7"/>
      <c r="Z402" s="7"/>
    </row>
    <row r="403" spans="1:26" ht="12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7"/>
      <c r="T403" s="7"/>
      <c r="U403" s="7"/>
      <c r="V403" s="7"/>
      <c r="W403" s="7"/>
      <c r="X403" s="7"/>
      <c r="Y403" s="7"/>
      <c r="Z403" s="7"/>
    </row>
    <row r="404" spans="1:26" ht="12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7"/>
      <c r="T404" s="7"/>
      <c r="U404" s="7"/>
      <c r="V404" s="7"/>
      <c r="W404" s="7"/>
      <c r="X404" s="7"/>
      <c r="Y404" s="7"/>
      <c r="Z404" s="7"/>
    </row>
    <row r="405" spans="1:26" ht="12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7"/>
      <c r="T405" s="7"/>
      <c r="U405" s="7"/>
      <c r="V405" s="7"/>
      <c r="W405" s="7"/>
      <c r="X405" s="7"/>
      <c r="Y405" s="7"/>
      <c r="Z405" s="7"/>
    </row>
    <row r="406" spans="1:26" ht="12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7"/>
      <c r="T406" s="7"/>
      <c r="U406" s="7"/>
      <c r="V406" s="7"/>
      <c r="W406" s="7"/>
      <c r="X406" s="7"/>
      <c r="Y406" s="7"/>
      <c r="Z406" s="7"/>
    </row>
    <row r="407" spans="1:26" ht="12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7"/>
      <c r="T407" s="7"/>
      <c r="U407" s="7"/>
      <c r="V407" s="7"/>
      <c r="W407" s="7"/>
      <c r="X407" s="7"/>
      <c r="Y407" s="7"/>
      <c r="Z407" s="7"/>
    </row>
    <row r="408" spans="1:26" ht="12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7"/>
      <c r="T408" s="7"/>
      <c r="U408" s="7"/>
      <c r="V408" s="7"/>
      <c r="W408" s="7"/>
      <c r="X408" s="7"/>
      <c r="Y408" s="7"/>
      <c r="Z408" s="7"/>
    </row>
    <row r="409" spans="1:26" ht="12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7"/>
      <c r="T409" s="7"/>
      <c r="U409" s="7"/>
      <c r="V409" s="7"/>
      <c r="W409" s="7"/>
      <c r="X409" s="7"/>
      <c r="Y409" s="7"/>
      <c r="Z409" s="7"/>
    </row>
    <row r="410" spans="1:26" ht="12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7"/>
      <c r="T410" s="7"/>
      <c r="U410" s="7"/>
      <c r="V410" s="7"/>
      <c r="W410" s="7"/>
      <c r="X410" s="7"/>
      <c r="Y410" s="7"/>
      <c r="Z410" s="7"/>
    </row>
    <row r="411" spans="1:26" ht="12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7"/>
      <c r="T411" s="7"/>
      <c r="U411" s="7"/>
      <c r="V411" s="7"/>
      <c r="W411" s="7"/>
      <c r="X411" s="7"/>
      <c r="Y411" s="7"/>
      <c r="Z411" s="7"/>
    </row>
    <row r="412" spans="1:26" ht="12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7"/>
      <c r="T412" s="7"/>
      <c r="U412" s="7"/>
      <c r="V412" s="7"/>
      <c r="W412" s="7"/>
      <c r="X412" s="7"/>
      <c r="Y412" s="7"/>
      <c r="Z412" s="7"/>
    </row>
    <row r="413" spans="1:26" ht="12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7"/>
      <c r="T413" s="7"/>
      <c r="U413" s="7"/>
      <c r="V413" s="7"/>
      <c r="W413" s="7"/>
      <c r="X413" s="7"/>
      <c r="Y413" s="7"/>
      <c r="Z413" s="7"/>
    </row>
    <row r="414" spans="1:26" ht="12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7"/>
      <c r="T414" s="7"/>
      <c r="U414" s="7"/>
      <c r="V414" s="7"/>
      <c r="W414" s="7"/>
      <c r="X414" s="7"/>
      <c r="Y414" s="7"/>
      <c r="Z414" s="7"/>
    </row>
    <row r="415" spans="1:26" ht="12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7"/>
      <c r="T415" s="7"/>
      <c r="U415" s="7"/>
      <c r="V415" s="7"/>
      <c r="W415" s="7"/>
      <c r="X415" s="7"/>
      <c r="Y415" s="7"/>
      <c r="Z415" s="7"/>
    </row>
    <row r="416" spans="1:26" ht="12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7"/>
      <c r="T416" s="7"/>
      <c r="U416" s="7"/>
      <c r="V416" s="7"/>
      <c r="W416" s="7"/>
      <c r="X416" s="7"/>
      <c r="Y416" s="7"/>
      <c r="Z416" s="7"/>
    </row>
    <row r="417" spans="1:26" ht="12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7"/>
      <c r="T417" s="7"/>
      <c r="U417" s="7"/>
      <c r="V417" s="7"/>
      <c r="W417" s="7"/>
      <c r="X417" s="7"/>
      <c r="Y417" s="7"/>
      <c r="Z417" s="7"/>
    </row>
    <row r="418" spans="1:26" ht="12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7"/>
      <c r="T418" s="7"/>
      <c r="U418" s="7"/>
      <c r="V418" s="7"/>
      <c r="W418" s="7"/>
      <c r="X418" s="7"/>
      <c r="Y418" s="7"/>
      <c r="Z418" s="7"/>
    </row>
    <row r="419" spans="1:26" ht="12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7"/>
      <c r="T419" s="7"/>
      <c r="U419" s="7"/>
      <c r="V419" s="7"/>
      <c r="W419" s="7"/>
      <c r="X419" s="7"/>
      <c r="Y419" s="7"/>
      <c r="Z419" s="7"/>
    </row>
    <row r="420" spans="1:26" ht="12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7"/>
      <c r="T420" s="7"/>
      <c r="U420" s="7"/>
      <c r="V420" s="7"/>
      <c r="W420" s="7"/>
      <c r="X420" s="7"/>
      <c r="Y420" s="7"/>
      <c r="Z420" s="7"/>
    </row>
    <row r="421" spans="1:26" ht="12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7"/>
      <c r="T421" s="7"/>
      <c r="U421" s="7"/>
      <c r="V421" s="7"/>
      <c r="W421" s="7"/>
      <c r="X421" s="7"/>
      <c r="Y421" s="7"/>
      <c r="Z421" s="7"/>
    </row>
    <row r="422" spans="1:26" ht="12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7"/>
      <c r="T422" s="7"/>
      <c r="U422" s="7"/>
      <c r="V422" s="7"/>
      <c r="W422" s="7"/>
      <c r="X422" s="7"/>
      <c r="Y422" s="7"/>
      <c r="Z422" s="7"/>
    </row>
    <row r="423" spans="1:26" ht="12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7"/>
      <c r="T423" s="7"/>
      <c r="U423" s="7"/>
      <c r="V423" s="7"/>
      <c r="W423" s="7"/>
      <c r="X423" s="7"/>
      <c r="Y423" s="7"/>
      <c r="Z423" s="7"/>
    </row>
    <row r="424" spans="1:26" ht="12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7"/>
      <c r="T424" s="7"/>
      <c r="U424" s="7"/>
      <c r="V424" s="7"/>
      <c r="W424" s="7"/>
      <c r="X424" s="7"/>
      <c r="Y424" s="7"/>
      <c r="Z424" s="7"/>
    </row>
    <row r="425" spans="1:26" ht="12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7"/>
      <c r="T425" s="7"/>
      <c r="U425" s="7"/>
      <c r="V425" s="7"/>
      <c r="W425" s="7"/>
      <c r="X425" s="7"/>
      <c r="Y425" s="7"/>
      <c r="Z425" s="7"/>
    </row>
    <row r="426" spans="1:26" ht="12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7"/>
      <c r="T426" s="7"/>
      <c r="U426" s="7"/>
      <c r="V426" s="7"/>
      <c r="W426" s="7"/>
      <c r="X426" s="7"/>
      <c r="Y426" s="7"/>
      <c r="Z426" s="7"/>
    </row>
    <row r="427" spans="1:26" ht="12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7"/>
      <c r="T427" s="7"/>
      <c r="U427" s="7"/>
      <c r="V427" s="7"/>
      <c r="W427" s="7"/>
      <c r="X427" s="7"/>
      <c r="Y427" s="7"/>
      <c r="Z427" s="7"/>
    </row>
    <row r="428" spans="1:26" ht="12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7"/>
      <c r="T428" s="7"/>
      <c r="U428" s="7"/>
      <c r="V428" s="7"/>
      <c r="W428" s="7"/>
      <c r="X428" s="7"/>
      <c r="Y428" s="7"/>
      <c r="Z428" s="7"/>
    </row>
    <row r="429" spans="1:26" ht="12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7"/>
      <c r="T429" s="7"/>
      <c r="U429" s="7"/>
      <c r="V429" s="7"/>
      <c r="W429" s="7"/>
      <c r="X429" s="7"/>
      <c r="Y429" s="7"/>
      <c r="Z429" s="7"/>
    </row>
    <row r="430" spans="1:26" ht="12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7"/>
      <c r="T430" s="7"/>
      <c r="U430" s="7"/>
      <c r="V430" s="7"/>
      <c r="W430" s="7"/>
      <c r="X430" s="7"/>
      <c r="Y430" s="7"/>
      <c r="Z430" s="7"/>
    </row>
    <row r="431" spans="1:26" ht="12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7"/>
      <c r="T431" s="7"/>
      <c r="U431" s="7"/>
      <c r="V431" s="7"/>
      <c r="W431" s="7"/>
      <c r="X431" s="7"/>
      <c r="Y431" s="7"/>
      <c r="Z431" s="7"/>
    </row>
    <row r="432" spans="1:26" ht="12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7"/>
      <c r="T432" s="7"/>
      <c r="U432" s="7"/>
      <c r="V432" s="7"/>
      <c r="W432" s="7"/>
      <c r="X432" s="7"/>
      <c r="Y432" s="7"/>
      <c r="Z432" s="7"/>
    </row>
    <row r="433" spans="1:26" ht="12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7"/>
      <c r="T433" s="7"/>
      <c r="U433" s="7"/>
      <c r="V433" s="7"/>
      <c r="W433" s="7"/>
      <c r="X433" s="7"/>
      <c r="Y433" s="7"/>
      <c r="Z433" s="7"/>
    </row>
    <row r="434" spans="1:26" ht="12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7"/>
      <c r="T434" s="7"/>
      <c r="U434" s="7"/>
      <c r="V434" s="7"/>
      <c r="W434" s="7"/>
      <c r="X434" s="7"/>
      <c r="Y434" s="7"/>
      <c r="Z434" s="7"/>
    </row>
    <row r="435" spans="1:26" ht="12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7"/>
      <c r="T435" s="7"/>
      <c r="U435" s="7"/>
      <c r="V435" s="7"/>
      <c r="W435" s="7"/>
      <c r="X435" s="7"/>
      <c r="Y435" s="7"/>
      <c r="Z435" s="7"/>
    </row>
    <row r="436" spans="1:26" ht="12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7"/>
      <c r="T436" s="7"/>
      <c r="U436" s="7"/>
      <c r="V436" s="7"/>
      <c r="W436" s="7"/>
      <c r="X436" s="7"/>
      <c r="Y436" s="7"/>
      <c r="Z436" s="7"/>
    </row>
    <row r="437" spans="1:26" ht="12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7"/>
      <c r="T437" s="7"/>
      <c r="U437" s="7"/>
      <c r="V437" s="7"/>
      <c r="W437" s="7"/>
      <c r="X437" s="7"/>
      <c r="Y437" s="7"/>
      <c r="Z437" s="7"/>
    </row>
    <row r="438" spans="1:26" ht="12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7"/>
      <c r="T438" s="7"/>
      <c r="U438" s="7"/>
      <c r="V438" s="7"/>
      <c r="W438" s="7"/>
      <c r="X438" s="7"/>
      <c r="Y438" s="7"/>
      <c r="Z438" s="7"/>
    </row>
    <row r="439" spans="1:26" ht="12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7"/>
      <c r="T439" s="7"/>
      <c r="U439" s="7"/>
      <c r="V439" s="7"/>
      <c r="W439" s="7"/>
      <c r="X439" s="7"/>
      <c r="Y439" s="7"/>
      <c r="Z439" s="7"/>
    </row>
    <row r="440" spans="1:26" ht="12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7"/>
      <c r="T440" s="7"/>
      <c r="U440" s="7"/>
      <c r="V440" s="7"/>
      <c r="W440" s="7"/>
      <c r="X440" s="7"/>
      <c r="Y440" s="7"/>
      <c r="Z440" s="7"/>
    </row>
    <row r="441" spans="1:26" ht="12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7"/>
      <c r="T441" s="7"/>
      <c r="U441" s="7"/>
      <c r="V441" s="7"/>
      <c r="W441" s="7"/>
      <c r="X441" s="7"/>
      <c r="Y441" s="7"/>
      <c r="Z441" s="7"/>
    </row>
    <row r="442" spans="1:26" ht="12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7"/>
      <c r="T442" s="7"/>
      <c r="U442" s="7"/>
      <c r="V442" s="7"/>
      <c r="W442" s="7"/>
      <c r="X442" s="7"/>
      <c r="Y442" s="7"/>
      <c r="Z442" s="7"/>
    </row>
    <row r="443" spans="1:26" ht="12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7"/>
      <c r="T443" s="7"/>
      <c r="U443" s="7"/>
      <c r="V443" s="7"/>
      <c r="W443" s="7"/>
      <c r="X443" s="7"/>
      <c r="Y443" s="7"/>
      <c r="Z443" s="7"/>
    </row>
    <row r="444" spans="1:26" ht="12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7"/>
      <c r="T444" s="7"/>
      <c r="U444" s="7"/>
      <c r="V444" s="7"/>
      <c r="W444" s="7"/>
      <c r="X444" s="7"/>
      <c r="Y444" s="7"/>
      <c r="Z444" s="7"/>
    </row>
    <row r="445" spans="1:26" ht="12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7"/>
      <c r="T445" s="7"/>
      <c r="U445" s="7"/>
      <c r="V445" s="7"/>
      <c r="W445" s="7"/>
      <c r="X445" s="7"/>
      <c r="Y445" s="7"/>
      <c r="Z445" s="7"/>
    </row>
    <row r="446" spans="1:26" ht="12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7"/>
      <c r="T446" s="7"/>
      <c r="U446" s="7"/>
      <c r="V446" s="7"/>
      <c r="W446" s="7"/>
      <c r="X446" s="7"/>
      <c r="Y446" s="7"/>
      <c r="Z446" s="7"/>
    </row>
    <row r="447" spans="1:26" ht="12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7"/>
      <c r="T447" s="7"/>
      <c r="U447" s="7"/>
      <c r="V447" s="7"/>
      <c r="W447" s="7"/>
      <c r="X447" s="7"/>
      <c r="Y447" s="7"/>
      <c r="Z447" s="7"/>
    </row>
    <row r="448" spans="1:26" ht="12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7"/>
      <c r="T448" s="7"/>
      <c r="U448" s="7"/>
      <c r="V448" s="7"/>
      <c r="W448" s="7"/>
      <c r="X448" s="7"/>
      <c r="Y448" s="7"/>
      <c r="Z448" s="7"/>
    </row>
    <row r="449" spans="1:26" ht="12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7"/>
      <c r="T449" s="7"/>
      <c r="U449" s="7"/>
      <c r="V449" s="7"/>
      <c r="W449" s="7"/>
      <c r="X449" s="7"/>
      <c r="Y449" s="7"/>
      <c r="Z449" s="7"/>
    </row>
    <row r="450" spans="1:26" ht="12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7"/>
      <c r="T450" s="7"/>
      <c r="U450" s="7"/>
      <c r="V450" s="7"/>
      <c r="W450" s="7"/>
      <c r="X450" s="7"/>
      <c r="Y450" s="7"/>
      <c r="Z450" s="7"/>
    </row>
    <row r="451" spans="1:26" ht="12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7"/>
      <c r="T451" s="7"/>
      <c r="U451" s="7"/>
      <c r="V451" s="7"/>
      <c r="W451" s="7"/>
      <c r="X451" s="7"/>
      <c r="Y451" s="7"/>
      <c r="Z451" s="7"/>
    </row>
    <row r="452" spans="1:26" ht="12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7"/>
      <c r="T452" s="7"/>
      <c r="U452" s="7"/>
      <c r="V452" s="7"/>
      <c r="W452" s="7"/>
      <c r="X452" s="7"/>
      <c r="Y452" s="7"/>
      <c r="Z452" s="7"/>
    </row>
    <row r="453" spans="1:26" ht="12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7"/>
      <c r="T453" s="7"/>
      <c r="U453" s="7"/>
      <c r="V453" s="7"/>
      <c r="W453" s="7"/>
      <c r="X453" s="7"/>
      <c r="Y453" s="7"/>
      <c r="Z453" s="7"/>
    </row>
    <row r="454" spans="1:26" ht="12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7"/>
      <c r="T454" s="7"/>
      <c r="U454" s="7"/>
      <c r="V454" s="7"/>
      <c r="W454" s="7"/>
      <c r="X454" s="7"/>
      <c r="Y454" s="7"/>
      <c r="Z454" s="7"/>
    </row>
    <row r="455" spans="1:26" ht="12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7"/>
      <c r="T455" s="7"/>
      <c r="U455" s="7"/>
      <c r="V455" s="7"/>
      <c r="W455" s="7"/>
      <c r="X455" s="7"/>
      <c r="Y455" s="7"/>
      <c r="Z455" s="7"/>
    </row>
    <row r="456" spans="1:26" ht="12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7"/>
      <c r="T456" s="7"/>
      <c r="U456" s="7"/>
      <c r="V456" s="7"/>
      <c r="W456" s="7"/>
      <c r="X456" s="7"/>
      <c r="Y456" s="7"/>
      <c r="Z456" s="7"/>
    </row>
    <row r="457" spans="1:26" ht="12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7"/>
      <c r="T457" s="7"/>
      <c r="U457" s="7"/>
      <c r="V457" s="7"/>
      <c r="W457" s="7"/>
      <c r="X457" s="7"/>
      <c r="Y457" s="7"/>
      <c r="Z457" s="7"/>
    </row>
    <row r="458" spans="1:26" ht="12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7"/>
      <c r="T458" s="7"/>
      <c r="U458" s="7"/>
      <c r="V458" s="7"/>
      <c r="W458" s="7"/>
      <c r="X458" s="7"/>
      <c r="Y458" s="7"/>
      <c r="Z458" s="7"/>
    </row>
    <row r="459" spans="1:26" ht="12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7"/>
      <c r="T459" s="7"/>
      <c r="U459" s="7"/>
      <c r="V459" s="7"/>
      <c r="W459" s="7"/>
      <c r="X459" s="7"/>
      <c r="Y459" s="7"/>
      <c r="Z459" s="7"/>
    </row>
    <row r="460" spans="1:26" ht="12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7"/>
      <c r="T460" s="7"/>
      <c r="U460" s="7"/>
      <c r="V460" s="7"/>
      <c r="W460" s="7"/>
      <c r="X460" s="7"/>
      <c r="Y460" s="7"/>
      <c r="Z460" s="7"/>
    </row>
    <row r="461" spans="1:26" ht="12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7"/>
      <c r="T461" s="7"/>
      <c r="U461" s="7"/>
      <c r="V461" s="7"/>
      <c r="W461" s="7"/>
      <c r="X461" s="7"/>
      <c r="Y461" s="7"/>
      <c r="Z461" s="7"/>
    </row>
    <row r="462" spans="1:26" ht="12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7"/>
      <c r="T462" s="7"/>
      <c r="U462" s="7"/>
      <c r="V462" s="7"/>
      <c r="W462" s="7"/>
      <c r="X462" s="7"/>
      <c r="Y462" s="7"/>
      <c r="Z462" s="7"/>
    </row>
    <row r="463" spans="1:26" ht="12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7"/>
      <c r="T463" s="7"/>
      <c r="U463" s="7"/>
      <c r="V463" s="7"/>
      <c r="W463" s="7"/>
      <c r="X463" s="7"/>
      <c r="Y463" s="7"/>
      <c r="Z463" s="7"/>
    </row>
    <row r="464" spans="1:26" ht="12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7"/>
      <c r="T464" s="7"/>
      <c r="U464" s="7"/>
      <c r="V464" s="7"/>
      <c r="W464" s="7"/>
      <c r="X464" s="7"/>
      <c r="Y464" s="7"/>
      <c r="Z464" s="7"/>
    </row>
    <row r="465" spans="1:26" ht="12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7"/>
      <c r="T465" s="7"/>
      <c r="U465" s="7"/>
      <c r="V465" s="7"/>
      <c r="W465" s="7"/>
      <c r="X465" s="7"/>
      <c r="Y465" s="7"/>
      <c r="Z465" s="7"/>
    </row>
    <row r="466" spans="1:26" ht="12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7"/>
      <c r="T466" s="7"/>
      <c r="U466" s="7"/>
      <c r="V466" s="7"/>
      <c r="W466" s="7"/>
      <c r="X466" s="7"/>
      <c r="Y466" s="7"/>
      <c r="Z466" s="7"/>
    </row>
    <row r="467" spans="1:26" ht="12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7"/>
      <c r="T467" s="7"/>
      <c r="U467" s="7"/>
      <c r="V467" s="7"/>
      <c r="W467" s="7"/>
      <c r="X467" s="7"/>
      <c r="Y467" s="7"/>
      <c r="Z467" s="7"/>
    </row>
    <row r="468" spans="1:26" ht="12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7"/>
      <c r="T468" s="7"/>
      <c r="U468" s="7"/>
      <c r="V468" s="7"/>
      <c r="W468" s="7"/>
      <c r="X468" s="7"/>
      <c r="Y468" s="7"/>
      <c r="Z468" s="7"/>
    </row>
    <row r="469" spans="1:26" ht="12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7"/>
      <c r="T469" s="7"/>
      <c r="U469" s="7"/>
      <c r="V469" s="7"/>
      <c r="W469" s="7"/>
      <c r="X469" s="7"/>
      <c r="Y469" s="7"/>
      <c r="Z469" s="7"/>
    </row>
    <row r="470" spans="1:26" ht="12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7"/>
      <c r="T470" s="7"/>
      <c r="U470" s="7"/>
      <c r="V470" s="7"/>
      <c r="W470" s="7"/>
      <c r="X470" s="7"/>
      <c r="Y470" s="7"/>
      <c r="Z470" s="7"/>
    </row>
    <row r="471" spans="1:26" ht="12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7"/>
      <c r="T471" s="7"/>
      <c r="U471" s="7"/>
      <c r="V471" s="7"/>
      <c r="W471" s="7"/>
      <c r="X471" s="7"/>
      <c r="Y471" s="7"/>
      <c r="Z471" s="7"/>
    </row>
    <row r="472" spans="1:26" ht="12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7"/>
      <c r="T472" s="7"/>
      <c r="U472" s="7"/>
      <c r="V472" s="7"/>
      <c r="W472" s="7"/>
      <c r="X472" s="7"/>
      <c r="Y472" s="7"/>
      <c r="Z472" s="7"/>
    </row>
    <row r="473" spans="1:26" ht="12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7"/>
      <c r="T473" s="7"/>
      <c r="U473" s="7"/>
      <c r="V473" s="7"/>
      <c r="W473" s="7"/>
      <c r="X473" s="7"/>
      <c r="Y473" s="7"/>
      <c r="Z473" s="7"/>
    </row>
    <row r="474" spans="1:26" ht="12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7"/>
      <c r="T474" s="7"/>
      <c r="U474" s="7"/>
      <c r="V474" s="7"/>
      <c r="W474" s="7"/>
      <c r="X474" s="7"/>
      <c r="Y474" s="7"/>
      <c r="Z474" s="7"/>
    </row>
    <row r="475" spans="1:26" ht="12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7"/>
      <c r="T475" s="7"/>
      <c r="U475" s="7"/>
      <c r="V475" s="7"/>
      <c r="W475" s="7"/>
      <c r="X475" s="7"/>
      <c r="Y475" s="7"/>
      <c r="Z475" s="7"/>
    </row>
    <row r="476" spans="1:26" ht="12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7"/>
      <c r="T476" s="7"/>
      <c r="U476" s="7"/>
      <c r="V476" s="7"/>
      <c r="W476" s="7"/>
      <c r="X476" s="7"/>
      <c r="Y476" s="7"/>
      <c r="Z476" s="7"/>
    </row>
    <row r="477" spans="1:26" ht="12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7"/>
      <c r="T477" s="7"/>
      <c r="U477" s="7"/>
      <c r="V477" s="7"/>
      <c r="W477" s="7"/>
      <c r="X477" s="7"/>
      <c r="Y477" s="7"/>
      <c r="Z477" s="7"/>
    </row>
    <row r="478" spans="1:26" ht="12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7"/>
      <c r="T478" s="7"/>
      <c r="U478" s="7"/>
      <c r="V478" s="7"/>
      <c r="W478" s="7"/>
      <c r="X478" s="7"/>
      <c r="Y478" s="7"/>
      <c r="Z478" s="7"/>
    </row>
    <row r="479" spans="1:26" ht="12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7"/>
      <c r="T479" s="7"/>
      <c r="U479" s="7"/>
      <c r="V479" s="7"/>
      <c r="W479" s="7"/>
      <c r="X479" s="7"/>
      <c r="Y479" s="7"/>
      <c r="Z479" s="7"/>
    </row>
    <row r="480" spans="1:26" ht="12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7"/>
      <c r="T480" s="7"/>
      <c r="U480" s="7"/>
      <c r="V480" s="7"/>
      <c r="W480" s="7"/>
      <c r="X480" s="7"/>
      <c r="Y480" s="7"/>
      <c r="Z480" s="7"/>
    </row>
    <row r="481" spans="1:26" ht="12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7"/>
      <c r="T481" s="7"/>
      <c r="U481" s="7"/>
      <c r="V481" s="7"/>
      <c r="W481" s="7"/>
      <c r="X481" s="7"/>
      <c r="Y481" s="7"/>
      <c r="Z481" s="7"/>
    </row>
    <row r="482" spans="1:26" ht="12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7"/>
      <c r="T482" s="7"/>
      <c r="U482" s="7"/>
      <c r="V482" s="7"/>
      <c r="W482" s="7"/>
      <c r="X482" s="7"/>
      <c r="Y482" s="7"/>
      <c r="Z482" s="7"/>
    </row>
    <row r="483" spans="1:26" ht="12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7"/>
      <c r="T483" s="7"/>
      <c r="U483" s="7"/>
      <c r="V483" s="7"/>
      <c r="W483" s="7"/>
      <c r="X483" s="7"/>
      <c r="Y483" s="7"/>
      <c r="Z483" s="7"/>
    </row>
    <row r="484" spans="1:26" ht="12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7"/>
      <c r="T484" s="7"/>
      <c r="U484" s="7"/>
      <c r="V484" s="7"/>
      <c r="W484" s="7"/>
      <c r="X484" s="7"/>
      <c r="Y484" s="7"/>
      <c r="Z484" s="7"/>
    </row>
    <row r="485" spans="1:26" ht="12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7"/>
      <c r="T485" s="7"/>
      <c r="U485" s="7"/>
      <c r="V485" s="7"/>
      <c r="W485" s="7"/>
      <c r="X485" s="7"/>
      <c r="Y485" s="7"/>
      <c r="Z485" s="7"/>
    </row>
    <row r="486" spans="1:26" ht="12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7"/>
      <c r="T486" s="7"/>
      <c r="U486" s="7"/>
      <c r="V486" s="7"/>
      <c r="W486" s="7"/>
      <c r="X486" s="7"/>
      <c r="Y486" s="7"/>
      <c r="Z486" s="7"/>
    </row>
    <row r="487" spans="1:26" ht="12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7"/>
      <c r="T487" s="7"/>
      <c r="U487" s="7"/>
      <c r="V487" s="7"/>
      <c r="W487" s="7"/>
      <c r="X487" s="7"/>
      <c r="Y487" s="7"/>
      <c r="Z487" s="7"/>
    </row>
    <row r="488" spans="1:26" ht="12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7"/>
      <c r="T488" s="7"/>
      <c r="U488" s="7"/>
      <c r="V488" s="7"/>
      <c r="W488" s="7"/>
      <c r="X488" s="7"/>
      <c r="Y488" s="7"/>
      <c r="Z488" s="7"/>
    </row>
    <row r="489" spans="1:26" ht="12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7"/>
      <c r="T489" s="7"/>
      <c r="U489" s="7"/>
      <c r="V489" s="7"/>
      <c r="W489" s="7"/>
      <c r="X489" s="7"/>
      <c r="Y489" s="7"/>
      <c r="Z489" s="7"/>
    </row>
    <row r="490" spans="1:26" ht="12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7"/>
      <c r="T490" s="7"/>
      <c r="U490" s="7"/>
      <c r="V490" s="7"/>
      <c r="W490" s="7"/>
      <c r="X490" s="7"/>
      <c r="Y490" s="7"/>
      <c r="Z490" s="7"/>
    </row>
    <row r="491" spans="1:26" ht="12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7"/>
      <c r="T491" s="7"/>
      <c r="U491" s="7"/>
      <c r="V491" s="7"/>
      <c r="W491" s="7"/>
      <c r="X491" s="7"/>
      <c r="Y491" s="7"/>
      <c r="Z491" s="7"/>
    </row>
    <row r="492" spans="1:26" ht="12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7"/>
      <c r="T492" s="7"/>
      <c r="U492" s="7"/>
      <c r="V492" s="7"/>
      <c r="W492" s="7"/>
      <c r="X492" s="7"/>
      <c r="Y492" s="7"/>
      <c r="Z492" s="7"/>
    </row>
    <row r="493" spans="1:26" ht="12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7"/>
      <c r="T493" s="7"/>
      <c r="U493" s="7"/>
      <c r="V493" s="7"/>
      <c r="W493" s="7"/>
      <c r="X493" s="7"/>
      <c r="Y493" s="7"/>
      <c r="Z493" s="7"/>
    </row>
    <row r="494" spans="1:26" ht="12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7"/>
      <c r="T494" s="7"/>
      <c r="U494" s="7"/>
      <c r="V494" s="7"/>
      <c r="W494" s="7"/>
      <c r="X494" s="7"/>
      <c r="Y494" s="7"/>
      <c r="Z494" s="7"/>
    </row>
    <row r="495" spans="1:26" ht="12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7"/>
      <c r="T495" s="7"/>
      <c r="U495" s="7"/>
      <c r="V495" s="7"/>
      <c r="W495" s="7"/>
      <c r="X495" s="7"/>
      <c r="Y495" s="7"/>
      <c r="Z495" s="7"/>
    </row>
    <row r="496" spans="1:26" ht="12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7"/>
      <c r="T496" s="7"/>
      <c r="U496" s="7"/>
      <c r="V496" s="7"/>
      <c r="W496" s="7"/>
      <c r="X496" s="7"/>
      <c r="Y496" s="7"/>
      <c r="Z496" s="7"/>
    </row>
    <row r="497" spans="1:26" ht="12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7"/>
      <c r="T497" s="7"/>
      <c r="U497" s="7"/>
      <c r="V497" s="7"/>
      <c r="W497" s="7"/>
      <c r="X497" s="7"/>
      <c r="Y497" s="7"/>
      <c r="Z497" s="7"/>
    </row>
    <row r="498" spans="1:26" ht="12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7"/>
      <c r="T498" s="7"/>
      <c r="U498" s="7"/>
      <c r="V498" s="7"/>
      <c r="W498" s="7"/>
      <c r="X498" s="7"/>
      <c r="Y498" s="7"/>
      <c r="Z498" s="7"/>
    </row>
    <row r="499" spans="1:26" ht="12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7"/>
      <c r="T499" s="7"/>
      <c r="U499" s="7"/>
      <c r="V499" s="7"/>
      <c r="W499" s="7"/>
      <c r="X499" s="7"/>
      <c r="Y499" s="7"/>
      <c r="Z499" s="7"/>
    </row>
    <row r="500" spans="1:26" ht="12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7"/>
      <c r="T500" s="7"/>
      <c r="U500" s="7"/>
      <c r="V500" s="7"/>
      <c r="W500" s="7"/>
      <c r="X500" s="7"/>
      <c r="Y500" s="7"/>
      <c r="Z500" s="7"/>
    </row>
    <row r="501" spans="1:26" ht="12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7"/>
      <c r="T501" s="7"/>
      <c r="U501" s="7"/>
      <c r="V501" s="7"/>
      <c r="W501" s="7"/>
      <c r="X501" s="7"/>
      <c r="Y501" s="7"/>
      <c r="Z501" s="7"/>
    </row>
    <row r="502" spans="1:26" ht="12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7"/>
      <c r="T502" s="7"/>
      <c r="U502" s="7"/>
      <c r="V502" s="7"/>
      <c r="W502" s="7"/>
      <c r="X502" s="7"/>
      <c r="Y502" s="7"/>
      <c r="Z502" s="7"/>
    </row>
    <row r="503" spans="1:26" ht="12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7"/>
      <c r="T503" s="7"/>
      <c r="U503" s="7"/>
      <c r="V503" s="7"/>
      <c r="W503" s="7"/>
      <c r="X503" s="7"/>
      <c r="Y503" s="7"/>
      <c r="Z503" s="7"/>
    </row>
    <row r="504" spans="1:26" ht="12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7"/>
      <c r="T504" s="7"/>
      <c r="U504" s="7"/>
      <c r="V504" s="7"/>
      <c r="W504" s="7"/>
      <c r="X504" s="7"/>
      <c r="Y504" s="7"/>
      <c r="Z504" s="7"/>
    </row>
    <row r="505" spans="1:26" ht="12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7"/>
      <c r="T505" s="7"/>
      <c r="U505" s="7"/>
      <c r="V505" s="7"/>
      <c r="W505" s="7"/>
      <c r="X505" s="7"/>
      <c r="Y505" s="7"/>
      <c r="Z505" s="7"/>
    </row>
    <row r="506" spans="1:26" ht="12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7"/>
      <c r="T506" s="7"/>
      <c r="U506" s="7"/>
      <c r="V506" s="7"/>
      <c r="W506" s="7"/>
      <c r="X506" s="7"/>
      <c r="Y506" s="7"/>
      <c r="Z506" s="7"/>
    </row>
    <row r="507" spans="1:26" ht="12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7"/>
      <c r="T507" s="7"/>
      <c r="U507" s="7"/>
      <c r="V507" s="7"/>
      <c r="W507" s="7"/>
      <c r="X507" s="7"/>
      <c r="Y507" s="7"/>
      <c r="Z507" s="7"/>
    </row>
    <row r="508" spans="1:26" ht="12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7"/>
      <c r="T508" s="7"/>
      <c r="U508" s="7"/>
      <c r="V508" s="7"/>
      <c r="W508" s="7"/>
      <c r="X508" s="7"/>
      <c r="Y508" s="7"/>
      <c r="Z508" s="7"/>
    </row>
    <row r="509" spans="1:26" ht="12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7"/>
      <c r="T509" s="7"/>
      <c r="U509" s="7"/>
      <c r="V509" s="7"/>
      <c r="W509" s="7"/>
      <c r="X509" s="7"/>
      <c r="Y509" s="7"/>
      <c r="Z509" s="7"/>
    </row>
    <row r="510" spans="1:26" ht="12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7"/>
      <c r="T510" s="7"/>
      <c r="U510" s="7"/>
      <c r="V510" s="7"/>
      <c r="W510" s="7"/>
      <c r="X510" s="7"/>
      <c r="Y510" s="7"/>
      <c r="Z510" s="7"/>
    </row>
    <row r="511" spans="1:26" ht="12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7"/>
      <c r="T511" s="7"/>
      <c r="U511" s="7"/>
      <c r="V511" s="7"/>
      <c r="W511" s="7"/>
      <c r="X511" s="7"/>
      <c r="Y511" s="7"/>
      <c r="Z511" s="7"/>
    </row>
    <row r="512" spans="1:26" ht="12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7"/>
      <c r="T512" s="7"/>
      <c r="U512" s="7"/>
      <c r="V512" s="7"/>
      <c r="W512" s="7"/>
      <c r="X512" s="7"/>
      <c r="Y512" s="7"/>
      <c r="Z512" s="7"/>
    </row>
    <row r="513" spans="1:26" ht="12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7"/>
      <c r="T513" s="7"/>
      <c r="U513" s="7"/>
      <c r="V513" s="7"/>
      <c r="W513" s="7"/>
      <c r="X513" s="7"/>
      <c r="Y513" s="7"/>
      <c r="Z513" s="7"/>
    </row>
    <row r="514" spans="1:26" ht="12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7"/>
      <c r="T514" s="7"/>
      <c r="U514" s="7"/>
      <c r="V514" s="7"/>
      <c r="W514" s="7"/>
      <c r="X514" s="7"/>
      <c r="Y514" s="7"/>
      <c r="Z514" s="7"/>
    </row>
    <row r="515" spans="1:26" ht="12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7"/>
      <c r="T515" s="7"/>
      <c r="U515" s="7"/>
      <c r="V515" s="7"/>
      <c r="W515" s="7"/>
      <c r="X515" s="7"/>
      <c r="Y515" s="7"/>
      <c r="Z515" s="7"/>
    </row>
    <row r="516" spans="1:26" ht="12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7"/>
      <c r="T516" s="7"/>
      <c r="U516" s="7"/>
      <c r="V516" s="7"/>
      <c r="W516" s="7"/>
      <c r="X516" s="7"/>
      <c r="Y516" s="7"/>
      <c r="Z516" s="7"/>
    </row>
    <row r="517" spans="1:26" ht="12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7"/>
      <c r="T517" s="7"/>
      <c r="U517" s="7"/>
      <c r="V517" s="7"/>
      <c r="W517" s="7"/>
      <c r="X517" s="7"/>
      <c r="Y517" s="7"/>
      <c r="Z517" s="7"/>
    </row>
    <row r="518" spans="1:26" ht="12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7"/>
      <c r="T518" s="7"/>
      <c r="U518" s="7"/>
      <c r="V518" s="7"/>
      <c r="W518" s="7"/>
      <c r="X518" s="7"/>
      <c r="Y518" s="7"/>
      <c r="Z518" s="7"/>
    </row>
    <row r="519" spans="1:26" ht="12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7"/>
      <c r="T519" s="7"/>
      <c r="U519" s="7"/>
      <c r="V519" s="7"/>
      <c r="W519" s="7"/>
      <c r="X519" s="7"/>
      <c r="Y519" s="7"/>
      <c r="Z519" s="7"/>
    </row>
    <row r="520" spans="1:26" ht="12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7"/>
      <c r="T520" s="7"/>
      <c r="U520" s="7"/>
      <c r="V520" s="7"/>
      <c r="W520" s="7"/>
      <c r="X520" s="7"/>
      <c r="Y520" s="7"/>
      <c r="Z520" s="7"/>
    </row>
    <row r="521" spans="1:26" ht="12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7"/>
      <c r="T521" s="7"/>
      <c r="U521" s="7"/>
      <c r="V521" s="7"/>
      <c r="W521" s="7"/>
      <c r="X521" s="7"/>
      <c r="Y521" s="7"/>
      <c r="Z521" s="7"/>
    </row>
    <row r="522" spans="1:26" ht="12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7"/>
      <c r="T522" s="7"/>
      <c r="U522" s="7"/>
      <c r="V522" s="7"/>
      <c r="W522" s="7"/>
      <c r="X522" s="7"/>
      <c r="Y522" s="7"/>
      <c r="Z522" s="7"/>
    </row>
    <row r="523" spans="1:26" ht="12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7"/>
      <c r="T523" s="7"/>
      <c r="U523" s="7"/>
      <c r="V523" s="7"/>
      <c r="W523" s="7"/>
      <c r="X523" s="7"/>
      <c r="Y523" s="7"/>
      <c r="Z523" s="7"/>
    </row>
    <row r="524" spans="1:26" ht="12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7"/>
      <c r="T524" s="7"/>
      <c r="U524" s="7"/>
      <c r="V524" s="7"/>
      <c r="W524" s="7"/>
      <c r="X524" s="7"/>
      <c r="Y524" s="7"/>
      <c r="Z524" s="7"/>
    </row>
    <row r="525" spans="1:26" ht="12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7"/>
      <c r="T525" s="7"/>
      <c r="U525" s="7"/>
      <c r="V525" s="7"/>
      <c r="W525" s="7"/>
      <c r="X525" s="7"/>
      <c r="Y525" s="7"/>
      <c r="Z525" s="7"/>
    </row>
    <row r="526" spans="1:26" ht="12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7"/>
      <c r="T526" s="7"/>
      <c r="U526" s="7"/>
      <c r="V526" s="7"/>
      <c r="W526" s="7"/>
      <c r="X526" s="7"/>
      <c r="Y526" s="7"/>
      <c r="Z526" s="7"/>
    </row>
    <row r="527" spans="1:26" ht="12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7"/>
      <c r="T527" s="7"/>
      <c r="U527" s="7"/>
      <c r="V527" s="7"/>
      <c r="W527" s="7"/>
      <c r="X527" s="7"/>
      <c r="Y527" s="7"/>
      <c r="Z527" s="7"/>
    </row>
    <row r="528" spans="1:26" ht="12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7"/>
      <c r="T528" s="7"/>
      <c r="U528" s="7"/>
      <c r="V528" s="7"/>
      <c r="W528" s="7"/>
      <c r="X528" s="7"/>
      <c r="Y528" s="7"/>
      <c r="Z528" s="7"/>
    </row>
    <row r="529" spans="1:26" ht="12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7"/>
      <c r="T529" s="7"/>
      <c r="U529" s="7"/>
      <c r="V529" s="7"/>
      <c r="W529" s="7"/>
      <c r="X529" s="7"/>
      <c r="Y529" s="7"/>
      <c r="Z529" s="7"/>
    </row>
    <row r="530" spans="1:26" ht="12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7"/>
      <c r="T530" s="7"/>
      <c r="U530" s="7"/>
      <c r="V530" s="7"/>
      <c r="W530" s="7"/>
      <c r="X530" s="7"/>
      <c r="Y530" s="7"/>
      <c r="Z530" s="7"/>
    </row>
    <row r="531" spans="1:26" ht="12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7"/>
      <c r="T531" s="7"/>
      <c r="U531" s="7"/>
      <c r="V531" s="7"/>
      <c r="W531" s="7"/>
      <c r="X531" s="7"/>
      <c r="Y531" s="7"/>
      <c r="Z531" s="7"/>
    </row>
    <row r="532" spans="1:26" ht="12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7"/>
      <c r="T532" s="7"/>
      <c r="U532" s="7"/>
      <c r="V532" s="7"/>
      <c r="W532" s="7"/>
      <c r="X532" s="7"/>
      <c r="Y532" s="7"/>
      <c r="Z532" s="7"/>
    </row>
    <row r="533" spans="1:26" ht="12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7"/>
      <c r="T533" s="7"/>
      <c r="U533" s="7"/>
      <c r="V533" s="7"/>
      <c r="W533" s="7"/>
      <c r="X533" s="7"/>
      <c r="Y533" s="7"/>
      <c r="Z533" s="7"/>
    </row>
    <row r="534" spans="1:26" ht="12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7"/>
      <c r="T534" s="7"/>
      <c r="U534" s="7"/>
      <c r="V534" s="7"/>
      <c r="W534" s="7"/>
      <c r="X534" s="7"/>
      <c r="Y534" s="7"/>
      <c r="Z534" s="7"/>
    </row>
    <row r="535" spans="1:26" ht="12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7"/>
      <c r="T535" s="7"/>
      <c r="U535" s="7"/>
      <c r="V535" s="7"/>
      <c r="W535" s="7"/>
      <c r="X535" s="7"/>
      <c r="Y535" s="7"/>
      <c r="Z535" s="7"/>
    </row>
    <row r="536" spans="1:26" ht="12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7"/>
      <c r="T536" s="7"/>
      <c r="U536" s="7"/>
      <c r="V536" s="7"/>
      <c r="W536" s="7"/>
      <c r="X536" s="7"/>
      <c r="Y536" s="7"/>
      <c r="Z536" s="7"/>
    </row>
    <row r="537" spans="1:26" ht="12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7"/>
      <c r="T537" s="7"/>
      <c r="U537" s="7"/>
      <c r="V537" s="7"/>
      <c r="W537" s="7"/>
      <c r="X537" s="7"/>
      <c r="Y537" s="7"/>
      <c r="Z537" s="7"/>
    </row>
    <row r="538" spans="1:26" ht="12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7"/>
      <c r="T538" s="7"/>
      <c r="U538" s="7"/>
      <c r="V538" s="7"/>
      <c r="W538" s="7"/>
      <c r="X538" s="7"/>
      <c r="Y538" s="7"/>
      <c r="Z538" s="7"/>
    </row>
    <row r="539" spans="1:26" ht="12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7"/>
      <c r="T539" s="7"/>
      <c r="U539" s="7"/>
      <c r="V539" s="7"/>
      <c r="W539" s="7"/>
      <c r="X539" s="7"/>
      <c r="Y539" s="7"/>
      <c r="Z539" s="7"/>
    </row>
    <row r="540" spans="1:26" ht="12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7"/>
      <c r="T540" s="7"/>
      <c r="U540" s="7"/>
      <c r="V540" s="7"/>
      <c r="W540" s="7"/>
      <c r="X540" s="7"/>
      <c r="Y540" s="7"/>
      <c r="Z540" s="7"/>
    </row>
    <row r="541" spans="1:26" ht="12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7"/>
      <c r="T541" s="7"/>
      <c r="U541" s="7"/>
      <c r="V541" s="7"/>
      <c r="W541" s="7"/>
      <c r="X541" s="7"/>
      <c r="Y541" s="7"/>
      <c r="Z541" s="7"/>
    </row>
    <row r="542" spans="1:26" ht="12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7"/>
      <c r="T542" s="7"/>
      <c r="U542" s="7"/>
      <c r="V542" s="7"/>
      <c r="W542" s="7"/>
      <c r="X542" s="7"/>
      <c r="Y542" s="7"/>
      <c r="Z542" s="7"/>
    </row>
    <row r="543" spans="1:26" ht="12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7"/>
      <c r="T543" s="7"/>
      <c r="U543" s="7"/>
      <c r="V543" s="7"/>
      <c r="W543" s="7"/>
      <c r="X543" s="7"/>
      <c r="Y543" s="7"/>
      <c r="Z543" s="7"/>
    </row>
    <row r="544" spans="1:26" ht="12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7"/>
      <c r="T544" s="7"/>
      <c r="U544" s="7"/>
      <c r="V544" s="7"/>
      <c r="W544" s="7"/>
      <c r="X544" s="7"/>
      <c r="Y544" s="7"/>
      <c r="Z544" s="7"/>
    </row>
    <row r="545" spans="1:26" ht="12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7"/>
      <c r="T545" s="7"/>
      <c r="U545" s="7"/>
      <c r="V545" s="7"/>
      <c r="W545" s="7"/>
      <c r="X545" s="7"/>
      <c r="Y545" s="7"/>
      <c r="Z545" s="7"/>
    </row>
    <row r="546" spans="1:26" ht="12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7"/>
      <c r="T546" s="7"/>
      <c r="U546" s="7"/>
      <c r="V546" s="7"/>
      <c r="W546" s="7"/>
      <c r="X546" s="7"/>
      <c r="Y546" s="7"/>
      <c r="Z546" s="7"/>
    </row>
    <row r="547" spans="1:26" ht="12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7"/>
      <c r="T547" s="7"/>
      <c r="U547" s="7"/>
      <c r="V547" s="7"/>
      <c r="W547" s="7"/>
      <c r="X547" s="7"/>
      <c r="Y547" s="7"/>
      <c r="Z547" s="7"/>
    </row>
    <row r="548" spans="1:26" ht="12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7"/>
      <c r="T548" s="7"/>
      <c r="U548" s="7"/>
      <c r="V548" s="7"/>
      <c r="W548" s="7"/>
      <c r="X548" s="7"/>
      <c r="Y548" s="7"/>
      <c r="Z548" s="7"/>
    </row>
    <row r="549" spans="1:26" ht="12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7"/>
      <c r="T549" s="7"/>
      <c r="U549" s="7"/>
      <c r="V549" s="7"/>
      <c r="W549" s="7"/>
      <c r="X549" s="7"/>
      <c r="Y549" s="7"/>
      <c r="Z549" s="7"/>
    </row>
    <row r="550" spans="1:26" ht="12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7"/>
      <c r="T550" s="7"/>
      <c r="U550" s="7"/>
      <c r="V550" s="7"/>
      <c r="W550" s="7"/>
      <c r="X550" s="7"/>
      <c r="Y550" s="7"/>
      <c r="Z550" s="7"/>
    </row>
    <row r="551" spans="1:26" ht="12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7"/>
      <c r="T551" s="7"/>
      <c r="U551" s="7"/>
      <c r="V551" s="7"/>
      <c r="W551" s="7"/>
      <c r="X551" s="7"/>
      <c r="Y551" s="7"/>
      <c r="Z551" s="7"/>
    </row>
    <row r="552" spans="1:26" ht="12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7"/>
      <c r="T552" s="7"/>
      <c r="U552" s="7"/>
      <c r="V552" s="7"/>
      <c r="W552" s="7"/>
      <c r="X552" s="7"/>
      <c r="Y552" s="7"/>
      <c r="Z552" s="7"/>
    </row>
    <row r="553" spans="1:26" ht="12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7"/>
      <c r="T553" s="7"/>
      <c r="U553" s="7"/>
      <c r="V553" s="7"/>
      <c r="W553" s="7"/>
      <c r="X553" s="7"/>
      <c r="Y553" s="7"/>
      <c r="Z553" s="7"/>
    </row>
    <row r="554" spans="1:26" ht="12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7"/>
      <c r="T554" s="7"/>
      <c r="U554" s="7"/>
      <c r="V554" s="7"/>
      <c r="W554" s="7"/>
      <c r="X554" s="7"/>
      <c r="Y554" s="7"/>
      <c r="Z554" s="7"/>
    </row>
    <row r="555" spans="1:26" ht="12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7"/>
      <c r="T555" s="7"/>
      <c r="U555" s="7"/>
      <c r="V555" s="7"/>
      <c r="W555" s="7"/>
      <c r="X555" s="7"/>
      <c r="Y555" s="7"/>
      <c r="Z555" s="7"/>
    </row>
    <row r="556" spans="1:26" ht="12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7"/>
      <c r="T556" s="7"/>
      <c r="U556" s="7"/>
      <c r="V556" s="7"/>
      <c r="W556" s="7"/>
      <c r="X556" s="7"/>
      <c r="Y556" s="7"/>
      <c r="Z556" s="7"/>
    </row>
    <row r="557" spans="1:26" ht="12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7"/>
      <c r="T557" s="7"/>
      <c r="U557" s="7"/>
      <c r="V557" s="7"/>
      <c r="W557" s="7"/>
      <c r="X557" s="7"/>
      <c r="Y557" s="7"/>
      <c r="Z557" s="7"/>
    </row>
    <row r="558" spans="1:26" ht="12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7"/>
      <c r="T558" s="7"/>
      <c r="U558" s="7"/>
      <c r="V558" s="7"/>
      <c r="W558" s="7"/>
      <c r="X558" s="7"/>
      <c r="Y558" s="7"/>
      <c r="Z558" s="7"/>
    </row>
    <row r="559" spans="1:26" ht="12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7"/>
      <c r="T559" s="7"/>
      <c r="U559" s="7"/>
      <c r="V559" s="7"/>
      <c r="W559" s="7"/>
      <c r="X559" s="7"/>
      <c r="Y559" s="7"/>
      <c r="Z559" s="7"/>
    </row>
    <row r="560" spans="1:26" ht="12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7"/>
      <c r="T560" s="7"/>
      <c r="U560" s="7"/>
      <c r="V560" s="7"/>
      <c r="W560" s="7"/>
      <c r="X560" s="7"/>
      <c r="Y560" s="7"/>
      <c r="Z560" s="7"/>
    </row>
    <row r="561" spans="1:26" ht="12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7"/>
      <c r="T561" s="7"/>
      <c r="U561" s="7"/>
      <c r="V561" s="7"/>
      <c r="W561" s="7"/>
      <c r="X561" s="7"/>
      <c r="Y561" s="7"/>
      <c r="Z561" s="7"/>
    </row>
    <row r="562" spans="1:26" ht="12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7"/>
      <c r="T562" s="7"/>
      <c r="U562" s="7"/>
      <c r="V562" s="7"/>
      <c r="W562" s="7"/>
      <c r="X562" s="7"/>
      <c r="Y562" s="7"/>
      <c r="Z562" s="7"/>
    </row>
    <row r="563" spans="1:26" ht="12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7"/>
      <c r="T563" s="7"/>
      <c r="U563" s="7"/>
      <c r="V563" s="7"/>
      <c r="W563" s="7"/>
      <c r="X563" s="7"/>
      <c r="Y563" s="7"/>
      <c r="Z563" s="7"/>
    </row>
    <row r="564" spans="1:26" ht="12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7"/>
      <c r="T564" s="7"/>
      <c r="U564" s="7"/>
      <c r="V564" s="7"/>
      <c r="W564" s="7"/>
      <c r="X564" s="7"/>
      <c r="Y564" s="7"/>
      <c r="Z564" s="7"/>
    </row>
    <row r="565" spans="1:26" ht="12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7"/>
      <c r="T565" s="7"/>
      <c r="U565" s="7"/>
      <c r="V565" s="7"/>
      <c r="W565" s="7"/>
      <c r="X565" s="7"/>
      <c r="Y565" s="7"/>
      <c r="Z565" s="7"/>
    </row>
    <row r="566" spans="1:26" ht="12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7"/>
      <c r="T566" s="7"/>
      <c r="U566" s="7"/>
      <c r="V566" s="7"/>
      <c r="W566" s="7"/>
      <c r="X566" s="7"/>
      <c r="Y566" s="7"/>
      <c r="Z566" s="7"/>
    </row>
    <row r="567" spans="1:26" ht="12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7"/>
      <c r="T567" s="7"/>
      <c r="U567" s="7"/>
      <c r="V567" s="7"/>
      <c r="W567" s="7"/>
      <c r="X567" s="7"/>
      <c r="Y567" s="7"/>
      <c r="Z567" s="7"/>
    </row>
    <row r="568" spans="1:26" ht="12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7"/>
      <c r="T568" s="7"/>
      <c r="U568" s="7"/>
      <c r="V568" s="7"/>
      <c r="W568" s="7"/>
      <c r="X568" s="7"/>
      <c r="Y568" s="7"/>
      <c r="Z568" s="7"/>
    </row>
    <row r="569" spans="1:26" ht="12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7"/>
      <c r="T569" s="7"/>
      <c r="U569" s="7"/>
      <c r="V569" s="7"/>
      <c r="W569" s="7"/>
      <c r="X569" s="7"/>
      <c r="Y569" s="7"/>
      <c r="Z569" s="7"/>
    </row>
    <row r="570" spans="1:26" ht="12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7"/>
      <c r="T570" s="7"/>
      <c r="U570" s="7"/>
      <c r="V570" s="7"/>
      <c r="W570" s="7"/>
      <c r="X570" s="7"/>
      <c r="Y570" s="7"/>
      <c r="Z570" s="7"/>
    </row>
    <row r="571" spans="1:26" ht="12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7"/>
      <c r="T571" s="7"/>
      <c r="U571" s="7"/>
      <c r="V571" s="7"/>
      <c r="W571" s="7"/>
      <c r="X571" s="7"/>
      <c r="Y571" s="7"/>
      <c r="Z571" s="7"/>
    </row>
    <row r="572" spans="1:26" ht="12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7"/>
      <c r="T572" s="7"/>
      <c r="U572" s="7"/>
      <c r="V572" s="7"/>
      <c r="W572" s="7"/>
      <c r="X572" s="7"/>
      <c r="Y572" s="7"/>
      <c r="Z572" s="7"/>
    </row>
    <row r="573" spans="1:26" ht="12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7"/>
      <c r="T573" s="7"/>
      <c r="U573" s="7"/>
      <c r="V573" s="7"/>
      <c r="W573" s="7"/>
      <c r="X573" s="7"/>
      <c r="Y573" s="7"/>
      <c r="Z573" s="7"/>
    </row>
    <row r="574" spans="1:26" ht="12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7"/>
      <c r="T574" s="7"/>
      <c r="U574" s="7"/>
      <c r="V574" s="7"/>
      <c r="W574" s="7"/>
      <c r="X574" s="7"/>
      <c r="Y574" s="7"/>
      <c r="Z574" s="7"/>
    </row>
    <row r="575" spans="1:26" ht="12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7"/>
      <c r="T575" s="7"/>
      <c r="U575" s="7"/>
      <c r="V575" s="7"/>
      <c r="W575" s="7"/>
      <c r="X575" s="7"/>
      <c r="Y575" s="7"/>
      <c r="Z575" s="7"/>
    </row>
    <row r="576" spans="1:26" ht="12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7"/>
      <c r="T576" s="7"/>
      <c r="U576" s="7"/>
      <c r="V576" s="7"/>
      <c r="W576" s="7"/>
      <c r="X576" s="7"/>
      <c r="Y576" s="7"/>
      <c r="Z576" s="7"/>
    </row>
    <row r="577" spans="1:26" ht="12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7"/>
      <c r="T577" s="7"/>
      <c r="U577" s="7"/>
      <c r="V577" s="7"/>
      <c r="W577" s="7"/>
      <c r="X577" s="7"/>
      <c r="Y577" s="7"/>
      <c r="Z577" s="7"/>
    </row>
    <row r="578" spans="1:26" ht="12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7"/>
      <c r="T578" s="7"/>
      <c r="U578" s="7"/>
      <c r="V578" s="7"/>
      <c r="W578" s="7"/>
      <c r="X578" s="7"/>
      <c r="Y578" s="7"/>
      <c r="Z578" s="7"/>
    </row>
    <row r="579" spans="1:26" ht="12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7"/>
      <c r="T579" s="7"/>
      <c r="U579" s="7"/>
      <c r="V579" s="7"/>
      <c r="W579" s="7"/>
      <c r="X579" s="7"/>
      <c r="Y579" s="7"/>
      <c r="Z579" s="7"/>
    </row>
    <row r="580" spans="1:26" ht="12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7"/>
      <c r="T580" s="7"/>
      <c r="U580" s="7"/>
      <c r="V580" s="7"/>
      <c r="W580" s="7"/>
      <c r="X580" s="7"/>
      <c r="Y580" s="7"/>
      <c r="Z580" s="7"/>
    </row>
    <row r="581" spans="1:26" ht="12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7"/>
      <c r="T581" s="7"/>
      <c r="U581" s="7"/>
      <c r="V581" s="7"/>
      <c r="W581" s="7"/>
      <c r="X581" s="7"/>
      <c r="Y581" s="7"/>
      <c r="Z581" s="7"/>
    </row>
    <row r="582" spans="1:26" ht="12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7"/>
      <c r="T582" s="7"/>
      <c r="U582" s="7"/>
      <c r="V582" s="7"/>
      <c r="W582" s="7"/>
      <c r="X582" s="7"/>
      <c r="Y582" s="7"/>
      <c r="Z582" s="7"/>
    </row>
    <row r="583" spans="1:26" ht="12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7"/>
      <c r="T583" s="7"/>
      <c r="U583" s="7"/>
      <c r="V583" s="7"/>
      <c r="W583" s="7"/>
      <c r="X583" s="7"/>
      <c r="Y583" s="7"/>
      <c r="Z583" s="7"/>
    </row>
    <row r="584" spans="1:26" ht="12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7"/>
      <c r="T584" s="7"/>
      <c r="U584" s="7"/>
      <c r="V584" s="7"/>
      <c r="W584" s="7"/>
      <c r="X584" s="7"/>
      <c r="Y584" s="7"/>
      <c r="Z584" s="7"/>
    </row>
    <row r="585" spans="1:26" ht="12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7"/>
      <c r="T585" s="7"/>
      <c r="U585" s="7"/>
      <c r="V585" s="7"/>
      <c r="W585" s="7"/>
      <c r="X585" s="7"/>
      <c r="Y585" s="7"/>
      <c r="Z585" s="7"/>
    </row>
    <row r="586" spans="1:26" ht="12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7"/>
      <c r="T586" s="7"/>
      <c r="U586" s="7"/>
      <c r="V586" s="7"/>
      <c r="W586" s="7"/>
      <c r="X586" s="7"/>
      <c r="Y586" s="7"/>
      <c r="Z586" s="7"/>
    </row>
    <row r="587" spans="1:26" ht="12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7"/>
      <c r="T587" s="7"/>
      <c r="U587" s="7"/>
      <c r="V587" s="7"/>
      <c r="W587" s="7"/>
      <c r="X587" s="7"/>
      <c r="Y587" s="7"/>
      <c r="Z587" s="7"/>
    </row>
    <row r="588" spans="1:26" ht="12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7"/>
      <c r="T588" s="7"/>
      <c r="U588" s="7"/>
      <c r="V588" s="7"/>
      <c r="W588" s="7"/>
      <c r="X588" s="7"/>
      <c r="Y588" s="7"/>
      <c r="Z588" s="7"/>
    </row>
    <row r="589" spans="1:26" ht="12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7"/>
      <c r="T589" s="7"/>
      <c r="U589" s="7"/>
      <c r="V589" s="7"/>
      <c r="W589" s="7"/>
      <c r="X589" s="7"/>
      <c r="Y589" s="7"/>
      <c r="Z589" s="7"/>
    </row>
    <row r="590" spans="1:26" ht="12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7"/>
      <c r="T590" s="7"/>
      <c r="U590" s="7"/>
      <c r="V590" s="7"/>
      <c r="W590" s="7"/>
      <c r="X590" s="7"/>
      <c r="Y590" s="7"/>
      <c r="Z590" s="7"/>
    </row>
    <row r="591" spans="1:26" ht="12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7"/>
      <c r="T591" s="7"/>
      <c r="U591" s="7"/>
      <c r="V591" s="7"/>
      <c r="W591" s="7"/>
      <c r="X591" s="7"/>
      <c r="Y591" s="7"/>
      <c r="Z591" s="7"/>
    </row>
    <row r="592" spans="1:26" ht="12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7"/>
      <c r="T592" s="7"/>
      <c r="U592" s="7"/>
      <c r="V592" s="7"/>
      <c r="W592" s="7"/>
      <c r="X592" s="7"/>
      <c r="Y592" s="7"/>
      <c r="Z592" s="7"/>
    </row>
    <row r="593" spans="1:26" ht="12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7"/>
      <c r="T593" s="7"/>
      <c r="U593" s="7"/>
      <c r="V593" s="7"/>
      <c r="W593" s="7"/>
      <c r="X593" s="7"/>
      <c r="Y593" s="7"/>
      <c r="Z593" s="7"/>
    </row>
    <row r="594" spans="1:26" ht="12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7"/>
      <c r="T594" s="7"/>
      <c r="U594" s="7"/>
      <c r="V594" s="7"/>
      <c r="W594" s="7"/>
      <c r="X594" s="7"/>
      <c r="Y594" s="7"/>
      <c r="Z594" s="7"/>
    </row>
    <row r="595" spans="1:26" ht="12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7"/>
      <c r="T595" s="7"/>
      <c r="U595" s="7"/>
      <c r="V595" s="7"/>
      <c r="W595" s="7"/>
      <c r="X595" s="7"/>
      <c r="Y595" s="7"/>
      <c r="Z595" s="7"/>
    </row>
    <row r="596" spans="1:26" ht="12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7"/>
      <c r="T596" s="7"/>
      <c r="U596" s="7"/>
      <c r="V596" s="7"/>
      <c r="W596" s="7"/>
      <c r="X596" s="7"/>
      <c r="Y596" s="7"/>
      <c r="Z596" s="7"/>
    </row>
    <row r="597" spans="1:26" ht="12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7"/>
      <c r="T597" s="7"/>
      <c r="U597" s="7"/>
      <c r="V597" s="7"/>
      <c r="W597" s="7"/>
      <c r="X597" s="7"/>
      <c r="Y597" s="7"/>
      <c r="Z597" s="7"/>
    </row>
    <row r="598" spans="1:26" ht="12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7"/>
      <c r="T598" s="7"/>
      <c r="U598" s="7"/>
      <c r="V598" s="7"/>
      <c r="W598" s="7"/>
      <c r="X598" s="7"/>
      <c r="Y598" s="7"/>
      <c r="Z598" s="7"/>
    </row>
    <row r="599" spans="1:26" ht="12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7"/>
      <c r="T599" s="7"/>
      <c r="U599" s="7"/>
      <c r="V599" s="7"/>
      <c r="W599" s="7"/>
      <c r="X599" s="7"/>
      <c r="Y599" s="7"/>
      <c r="Z599" s="7"/>
    </row>
    <row r="600" spans="1:26" ht="12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7"/>
      <c r="T600" s="7"/>
      <c r="U600" s="7"/>
      <c r="V600" s="7"/>
      <c r="W600" s="7"/>
      <c r="X600" s="7"/>
      <c r="Y600" s="7"/>
      <c r="Z600" s="7"/>
    </row>
    <row r="601" spans="1:26" ht="12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7"/>
      <c r="T601" s="7"/>
      <c r="U601" s="7"/>
      <c r="V601" s="7"/>
      <c r="W601" s="7"/>
      <c r="X601" s="7"/>
      <c r="Y601" s="7"/>
      <c r="Z601" s="7"/>
    </row>
    <row r="602" spans="1:26" ht="12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7"/>
      <c r="T602" s="7"/>
      <c r="U602" s="7"/>
      <c r="V602" s="7"/>
      <c r="W602" s="7"/>
      <c r="X602" s="7"/>
      <c r="Y602" s="7"/>
      <c r="Z602" s="7"/>
    </row>
    <row r="603" spans="1:26" ht="12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7"/>
      <c r="T603" s="7"/>
      <c r="U603" s="7"/>
      <c r="V603" s="7"/>
      <c r="W603" s="7"/>
      <c r="X603" s="7"/>
      <c r="Y603" s="7"/>
      <c r="Z603" s="7"/>
    </row>
    <row r="604" spans="1:26" ht="12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7"/>
      <c r="T604" s="7"/>
      <c r="U604" s="7"/>
      <c r="V604" s="7"/>
      <c r="W604" s="7"/>
      <c r="X604" s="7"/>
      <c r="Y604" s="7"/>
      <c r="Z604" s="7"/>
    </row>
    <row r="605" spans="1:26" ht="12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7"/>
      <c r="T605" s="7"/>
      <c r="U605" s="7"/>
      <c r="V605" s="7"/>
      <c r="W605" s="7"/>
      <c r="X605" s="7"/>
      <c r="Y605" s="7"/>
      <c r="Z605" s="7"/>
    </row>
    <row r="606" spans="1:26" ht="12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7"/>
      <c r="T606" s="7"/>
      <c r="U606" s="7"/>
      <c r="V606" s="7"/>
      <c r="W606" s="7"/>
      <c r="X606" s="7"/>
      <c r="Y606" s="7"/>
      <c r="Z606" s="7"/>
    </row>
    <row r="607" spans="1:26" ht="12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7"/>
      <c r="T607" s="7"/>
      <c r="U607" s="7"/>
      <c r="V607" s="7"/>
      <c r="W607" s="7"/>
      <c r="X607" s="7"/>
      <c r="Y607" s="7"/>
      <c r="Z607" s="7"/>
    </row>
    <row r="608" spans="1:26" ht="12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7"/>
      <c r="T608" s="7"/>
      <c r="U608" s="7"/>
      <c r="V608" s="7"/>
      <c r="W608" s="7"/>
      <c r="X608" s="7"/>
      <c r="Y608" s="7"/>
      <c r="Z608" s="7"/>
    </row>
    <row r="609" spans="1:26" ht="12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7"/>
      <c r="T609" s="7"/>
      <c r="U609" s="7"/>
      <c r="V609" s="7"/>
      <c r="W609" s="7"/>
      <c r="X609" s="7"/>
      <c r="Y609" s="7"/>
      <c r="Z609" s="7"/>
    </row>
    <row r="610" spans="1:26" ht="12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7"/>
      <c r="T610" s="7"/>
      <c r="U610" s="7"/>
      <c r="V610" s="7"/>
      <c r="W610" s="7"/>
      <c r="X610" s="7"/>
      <c r="Y610" s="7"/>
      <c r="Z610" s="7"/>
    </row>
    <row r="611" spans="1:26" ht="12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7"/>
      <c r="T611" s="7"/>
      <c r="U611" s="7"/>
      <c r="V611" s="7"/>
      <c r="W611" s="7"/>
      <c r="X611" s="7"/>
      <c r="Y611" s="7"/>
      <c r="Z611" s="7"/>
    </row>
    <row r="612" spans="1:26" ht="12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7"/>
      <c r="T612" s="7"/>
      <c r="U612" s="7"/>
      <c r="V612" s="7"/>
      <c r="W612" s="7"/>
      <c r="X612" s="7"/>
      <c r="Y612" s="7"/>
      <c r="Z612" s="7"/>
    </row>
    <row r="613" spans="1:26" ht="12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7"/>
      <c r="T613" s="7"/>
      <c r="U613" s="7"/>
      <c r="V613" s="7"/>
      <c r="W613" s="7"/>
      <c r="X613" s="7"/>
      <c r="Y613" s="7"/>
      <c r="Z613" s="7"/>
    </row>
    <row r="614" spans="1:26" ht="12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7"/>
      <c r="T614" s="7"/>
      <c r="U614" s="7"/>
      <c r="V614" s="7"/>
      <c r="W614" s="7"/>
      <c r="X614" s="7"/>
      <c r="Y614" s="7"/>
      <c r="Z614" s="7"/>
    </row>
    <row r="615" spans="1:26" ht="12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7"/>
      <c r="T615" s="7"/>
      <c r="U615" s="7"/>
      <c r="V615" s="7"/>
      <c r="W615" s="7"/>
      <c r="X615" s="7"/>
      <c r="Y615" s="7"/>
      <c r="Z615" s="7"/>
    </row>
    <row r="616" spans="1:26" ht="12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7"/>
      <c r="T616" s="7"/>
      <c r="U616" s="7"/>
      <c r="V616" s="7"/>
      <c r="W616" s="7"/>
      <c r="X616" s="7"/>
      <c r="Y616" s="7"/>
      <c r="Z616" s="7"/>
    </row>
    <row r="617" spans="1:26" ht="12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7"/>
      <c r="T617" s="7"/>
      <c r="U617" s="7"/>
      <c r="V617" s="7"/>
      <c r="W617" s="7"/>
      <c r="X617" s="7"/>
      <c r="Y617" s="7"/>
      <c r="Z617" s="7"/>
    </row>
    <row r="618" spans="1:26" ht="12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7"/>
      <c r="T618" s="7"/>
      <c r="U618" s="7"/>
      <c r="V618" s="7"/>
      <c r="W618" s="7"/>
      <c r="X618" s="7"/>
      <c r="Y618" s="7"/>
      <c r="Z618" s="7"/>
    </row>
    <row r="619" spans="1:26" ht="12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7"/>
      <c r="T619" s="7"/>
      <c r="U619" s="7"/>
      <c r="V619" s="7"/>
      <c r="W619" s="7"/>
      <c r="X619" s="7"/>
      <c r="Y619" s="7"/>
      <c r="Z619" s="7"/>
    </row>
    <row r="620" spans="1:26" ht="12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7"/>
      <c r="T620" s="7"/>
      <c r="U620" s="7"/>
      <c r="V620" s="7"/>
      <c r="W620" s="7"/>
      <c r="X620" s="7"/>
      <c r="Y620" s="7"/>
      <c r="Z620" s="7"/>
    </row>
    <row r="621" spans="1:26" ht="12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7"/>
      <c r="T621" s="7"/>
      <c r="U621" s="7"/>
      <c r="V621" s="7"/>
      <c r="W621" s="7"/>
      <c r="X621" s="7"/>
      <c r="Y621" s="7"/>
      <c r="Z621" s="7"/>
    </row>
    <row r="622" spans="1:26" ht="12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7"/>
      <c r="T622" s="7"/>
      <c r="U622" s="7"/>
      <c r="V622" s="7"/>
      <c r="W622" s="7"/>
      <c r="X622" s="7"/>
      <c r="Y622" s="7"/>
      <c r="Z622" s="7"/>
    </row>
    <row r="623" spans="1:26" ht="12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7"/>
      <c r="T623" s="7"/>
      <c r="U623" s="7"/>
      <c r="V623" s="7"/>
      <c r="W623" s="7"/>
      <c r="X623" s="7"/>
      <c r="Y623" s="7"/>
      <c r="Z623" s="7"/>
    </row>
    <row r="624" spans="1:26" ht="12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7"/>
      <c r="T624" s="7"/>
      <c r="U624" s="7"/>
      <c r="V624" s="7"/>
      <c r="W624" s="7"/>
      <c r="X624" s="7"/>
      <c r="Y624" s="7"/>
      <c r="Z624" s="7"/>
    </row>
    <row r="625" spans="1:26" ht="12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7"/>
      <c r="T625" s="7"/>
      <c r="U625" s="7"/>
      <c r="V625" s="7"/>
      <c r="W625" s="7"/>
      <c r="X625" s="7"/>
      <c r="Y625" s="7"/>
      <c r="Z625" s="7"/>
    </row>
    <row r="626" spans="1:26" ht="12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7"/>
      <c r="T626" s="7"/>
      <c r="U626" s="7"/>
      <c r="V626" s="7"/>
      <c r="W626" s="7"/>
      <c r="X626" s="7"/>
      <c r="Y626" s="7"/>
      <c r="Z626" s="7"/>
    </row>
    <row r="627" spans="1:26" ht="12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7"/>
      <c r="T627" s="7"/>
      <c r="U627" s="7"/>
      <c r="V627" s="7"/>
      <c r="W627" s="7"/>
      <c r="X627" s="7"/>
      <c r="Y627" s="7"/>
      <c r="Z627" s="7"/>
    </row>
    <row r="628" spans="1:26" ht="12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7"/>
      <c r="T628" s="7"/>
      <c r="U628" s="7"/>
      <c r="V628" s="7"/>
      <c r="W628" s="7"/>
      <c r="X628" s="7"/>
      <c r="Y628" s="7"/>
      <c r="Z628" s="7"/>
    </row>
    <row r="629" spans="1:26" ht="12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7"/>
      <c r="T629" s="7"/>
      <c r="U629" s="7"/>
      <c r="V629" s="7"/>
      <c r="W629" s="7"/>
      <c r="X629" s="7"/>
      <c r="Y629" s="7"/>
      <c r="Z629" s="7"/>
    </row>
    <row r="630" spans="1:26" ht="12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7"/>
      <c r="T630" s="7"/>
      <c r="U630" s="7"/>
      <c r="V630" s="7"/>
      <c r="W630" s="7"/>
      <c r="X630" s="7"/>
      <c r="Y630" s="7"/>
      <c r="Z630" s="7"/>
    </row>
    <row r="631" spans="1:26" ht="12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7"/>
      <c r="T631" s="7"/>
      <c r="U631" s="7"/>
      <c r="V631" s="7"/>
      <c r="W631" s="7"/>
      <c r="X631" s="7"/>
      <c r="Y631" s="7"/>
      <c r="Z631" s="7"/>
    </row>
    <row r="632" spans="1:26" ht="12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7"/>
      <c r="T632" s="7"/>
      <c r="U632" s="7"/>
      <c r="V632" s="7"/>
      <c r="W632" s="7"/>
      <c r="X632" s="7"/>
      <c r="Y632" s="7"/>
      <c r="Z632" s="7"/>
    </row>
    <row r="633" spans="1:26" ht="12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7"/>
      <c r="T633" s="7"/>
      <c r="U633" s="7"/>
      <c r="V633" s="7"/>
      <c r="W633" s="7"/>
      <c r="X633" s="7"/>
      <c r="Y633" s="7"/>
      <c r="Z633" s="7"/>
    </row>
    <row r="634" spans="1:26" ht="12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7"/>
      <c r="T634" s="7"/>
      <c r="U634" s="7"/>
      <c r="V634" s="7"/>
      <c r="W634" s="7"/>
      <c r="X634" s="7"/>
      <c r="Y634" s="7"/>
      <c r="Z634" s="7"/>
    </row>
    <row r="635" spans="1:26" ht="12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7"/>
      <c r="T635" s="7"/>
      <c r="U635" s="7"/>
      <c r="V635" s="7"/>
      <c r="W635" s="7"/>
      <c r="X635" s="7"/>
      <c r="Y635" s="7"/>
      <c r="Z635" s="7"/>
    </row>
    <row r="636" spans="1:26" ht="12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7"/>
      <c r="T636" s="7"/>
      <c r="U636" s="7"/>
      <c r="V636" s="7"/>
      <c r="W636" s="7"/>
      <c r="X636" s="7"/>
      <c r="Y636" s="7"/>
      <c r="Z636" s="7"/>
    </row>
    <row r="637" spans="1:26" ht="12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7"/>
      <c r="T637" s="7"/>
      <c r="U637" s="7"/>
      <c r="V637" s="7"/>
      <c r="W637" s="7"/>
      <c r="X637" s="7"/>
      <c r="Y637" s="7"/>
      <c r="Z637" s="7"/>
    </row>
    <row r="638" spans="1:26" ht="12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7"/>
      <c r="T638" s="7"/>
      <c r="U638" s="7"/>
      <c r="V638" s="7"/>
      <c r="W638" s="7"/>
      <c r="X638" s="7"/>
      <c r="Y638" s="7"/>
      <c r="Z638" s="7"/>
    </row>
    <row r="639" spans="1:26" ht="12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7"/>
      <c r="T639" s="7"/>
      <c r="U639" s="7"/>
      <c r="V639" s="7"/>
      <c r="W639" s="7"/>
      <c r="X639" s="7"/>
      <c r="Y639" s="7"/>
      <c r="Z639" s="7"/>
    </row>
    <row r="640" spans="1:26" ht="12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7"/>
      <c r="T640" s="7"/>
      <c r="U640" s="7"/>
      <c r="V640" s="7"/>
      <c r="W640" s="7"/>
      <c r="X640" s="7"/>
      <c r="Y640" s="7"/>
      <c r="Z640" s="7"/>
    </row>
    <row r="641" spans="1:26" ht="12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7"/>
      <c r="T641" s="7"/>
      <c r="U641" s="7"/>
      <c r="V641" s="7"/>
      <c r="W641" s="7"/>
      <c r="X641" s="7"/>
      <c r="Y641" s="7"/>
      <c r="Z641" s="7"/>
    </row>
    <row r="642" spans="1:26" ht="12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7"/>
      <c r="T642" s="7"/>
      <c r="U642" s="7"/>
      <c r="V642" s="7"/>
      <c r="W642" s="7"/>
      <c r="X642" s="7"/>
      <c r="Y642" s="7"/>
      <c r="Z642" s="7"/>
    </row>
    <row r="643" spans="1:26" ht="12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7"/>
      <c r="T643" s="7"/>
      <c r="U643" s="7"/>
      <c r="V643" s="7"/>
      <c r="W643" s="7"/>
      <c r="X643" s="7"/>
      <c r="Y643" s="7"/>
      <c r="Z643" s="7"/>
    </row>
    <row r="644" spans="1:26" ht="12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7"/>
      <c r="T644" s="7"/>
      <c r="U644" s="7"/>
      <c r="V644" s="7"/>
      <c r="W644" s="7"/>
      <c r="X644" s="7"/>
      <c r="Y644" s="7"/>
      <c r="Z644" s="7"/>
    </row>
    <row r="645" spans="1:26" ht="12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7"/>
      <c r="T645" s="7"/>
      <c r="U645" s="7"/>
      <c r="V645" s="7"/>
      <c r="W645" s="7"/>
      <c r="X645" s="7"/>
      <c r="Y645" s="7"/>
      <c r="Z645" s="7"/>
    </row>
    <row r="646" spans="1:26" ht="12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7"/>
      <c r="T646" s="7"/>
      <c r="U646" s="7"/>
      <c r="V646" s="7"/>
      <c r="W646" s="7"/>
      <c r="X646" s="7"/>
      <c r="Y646" s="7"/>
      <c r="Z646" s="7"/>
    </row>
    <row r="647" spans="1:26" ht="12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7"/>
      <c r="T647" s="7"/>
      <c r="U647" s="7"/>
      <c r="V647" s="7"/>
      <c r="W647" s="7"/>
      <c r="X647" s="7"/>
      <c r="Y647" s="7"/>
      <c r="Z647" s="7"/>
    </row>
    <row r="648" spans="1:26" ht="12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7"/>
      <c r="T648" s="7"/>
      <c r="U648" s="7"/>
      <c r="V648" s="7"/>
      <c r="W648" s="7"/>
      <c r="X648" s="7"/>
      <c r="Y648" s="7"/>
      <c r="Z648" s="7"/>
    </row>
    <row r="649" spans="1:26" ht="12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7"/>
      <c r="T649" s="7"/>
      <c r="U649" s="7"/>
      <c r="V649" s="7"/>
      <c r="W649" s="7"/>
      <c r="X649" s="7"/>
      <c r="Y649" s="7"/>
      <c r="Z649" s="7"/>
    </row>
    <row r="650" spans="1:26" ht="12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7"/>
      <c r="T650" s="7"/>
      <c r="U650" s="7"/>
      <c r="V650" s="7"/>
      <c r="W650" s="7"/>
      <c r="X650" s="7"/>
      <c r="Y650" s="7"/>
      <c r="Z650" s="7"/>
    </row>
    <row r="651" spans="1:26" ht="12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7"/>
      <c r="T651" s="7"/>
      <c r="U651" s="7"/>
      <c r="V651" s="7"/>
      <c r="W651" s="7"/>
      <c r="X651" s="7"/>
      <c r="Y651" s="7"/>
      <c r="Z651" s="7"/>
    </row>
    <row r="652" spans="1:26" ht="12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7"/>
      <c r="T652" s="7"/>
      <c r="U652" s="7"/>
      <c r="V652" s="7"/>
      <c r="W652" s="7"/>
      <c r="X652" s="7"/>
      <c r="Y652" s="7"/>
      <c r="Z652" s="7"/>
    </row>
    <row r="653" spans="1:26" ht="12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7"/>
      <c r="T653" s="7"/>
      <c r="U653" s="7"/>
      <c r="V653" s="7"/>
      <c r="W653" s="7"/>
      <c r="X653" s="7"/>
      <c r="Y653" s="7"/>
      <c r="Z653" s="7"/>
    </row>
    <row r="654" spans="1:26" ht="12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7"/>
      <c r="T654" s="7"/>
      <c r="U654" s="7"/>
      <c r="V654" s="7"/>
      <c r="W654" s="7"/>
      <c r="X654" s="7"/>
      <c r="Y654" s="7"/>
      <c r="Z654" s="7"/>
    </row>
    <row r="655" spans="1:26" ht="12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7"/>
      <c r="T655" s="7"/>
      <c r="U655" s="7"/>
      <c r="V655" s="7"/>
      <c r="W655" s="7"/>
      <c r="X655" s="7"/>
      <c r="Y655" s="7"/>
      <c r="Z655" s="7"/>
    </row>
    <row r="656" spans="1:26" ht="12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7"/>
      <c r="T656" s="7"/>
      <c r="U656" s="7"/>
      <c r="V656" s="7"/>
      <c r="W656" s="7"/>
      <c r="X656" s="7"/>
      <c r="Y656" s="7"/>
      <c r="Z656" s="7"/>
    </row>
    <row r="657" spans="1:26" ht="12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7"/>
      <c r="T657" s="7"/>
      <c r="U657" s="7"/>
      <c r="V657" s="7"/>
      <c r="W657" s="7"/>
      <c r="X657" s="7"/>
      <c r="Y657" s="7"/>
      <c r="Z657" s="7"/>
    </row>
    <row r="658" spans="1:26" ht="12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7"/>
      <c r="T658" s="7"/>
      <c r="U658" s="7"/>
      <c r="V658" s="7"/>
      <c r="W658" s="7"/>
      <c r="X658" s="7"/>
      <c r="Y658" s="7"/>
      <c r="Z658" s="7"/>
    </row>
    <row r="659" spans="1:26" ht="12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7"/>
      <c r="T659" s="7"/>
      <c r="U659" s="7"/>
      <c r="V659" s="7"/>
      <c r="W659" s="7"/>
      <c r="X659" s="7"/>
      <c r="Y659" s="7"/>
      <c r="Z659" s="7"/>
    </row>
    <row r="660" spans="1:26" ht="12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7"/>
      <c r="T660" s="7"/>
      <c r="U660" s="7"/>
      <c r="V660" s="7"/>
      <c r="W660" s="7"/>
      <c r="X660" s="7"/>
      <c r="Y660" s="7"/>
      <c r="Z660" s="7"/>
    </row>
    <row r="661" spans="1:26" ht="12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7"/>
      <c r="T661" s="7"/>
      <c r="U661" s="7"/>
      <c r="V661" s="7"/>
      <c r="W661" s="7"/>
      <c r="X661" s="7"/>
      <c r="Y661" s="7"/>
      <c r="Z661" s="7"/>
    </row>
    <row r="662" spans="1:26" ht="12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7"/>
      <c r="T662" s="7"/>
      <c r="U662" s="7"/>
      <c r="V662" s="7"/>
      <c r="W662" s="7"/>
      <c r="X662" s="7"/>
      <c r="Y662" s="7"/>
      <c r="Z662" s="7"/>
    </row>
    <row r="663" spans="1:26" ht="12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7"/>
      <c r="T663" s="7"/>
      <c r="U663" s="7"/>
      <c r="V663" s="7"/>
      <c r="W663" s="7"/>
      <c r="X663" s="7"/>
      <c r="Y663" s="7"/>
      <c r="Z663" s="7"/>
    </row>
    <row r="664" spans="1:26" ht="12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7"/>
      <c r="T664" s="7"/>
      <c r="U664" s="7"/>
      <c r="V664" s="7"/>
      <c r="W664" s="7"/>
      <c r="X664" s="7"/>
      <c r="Y664" s="7"/>
      <c r="Z664" s="7"/>
    </row>
    <row r="665" spans="1:26" ht="12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7"/>
      <c r="T665" s="7"/>
      <c r="U665" s="7"/>
      <c r="V665" s="7"/>
      <c r="W665" s="7"/>
      <c r="X665" s="7"/>
      <c r="Y665" s="7"/>
      <c r="Z665" s="7"/>
    </row>
    <row r="666" spans="1:26" ht="12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7"/>
      <c r="T666" s="7"/>
      <c r="U666" s="7"/>
      <c r="V666" s="7"/>
      <c r="W666" s="7"/>
      <c r="X666" s="7"/>
      <c r="Y666" s="7"/>
      <c r="Z666" s="7"/>
    </row>
    <row r="667" spans="1:26" ht="12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7"/>
      <c r="T667" s="7"/>
      <c r="U667" s="7"/>
      <c r="V667" s="7"/>
      <c r="W667" s="7"/>
      <c r="X667" s="7"/>
      <c r="Y667" s="7"/>
      <c r="Z667" s="7"/>
    </row>
    <row r="668" spans="1:26" ht="12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7"/>
      <c r="T668" s="7"/>
      <c r="U668" s="7"/>
      <c r="V668" s="7"/>
      <c r="W668" s="7"/>
      <c r="X668" s="7"/>
      <c r="Y668" s="7"/>
      <c r="Z668" s="7"/>
    </row>
    <row r="669" spans="1:26" ht="12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7"/>
      <c r="T669" s="7"/>
      <c r="U669" s="7"/>
      <c r="V669" s="7"/>
      <c r="W669" s="7"/>
      <c r="X669" s="7"/>
      <c r="Y669" s="7"/>
      <c r="Z669" s="7"/>
    </row>
    <row r="670" spans="1:26" ht="12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7"/>
      <c r="T670" s="7"/>
      <c r="U670" s="7"/>
      <c r="V670" s="7"/>
      <c r="W670" s="7"/>
      <c r="X670" s="7"/>
      <c r="Y670" s="7"/>
      <c r="Z670" s="7"/>
    </row>
    <row r="671" spans="1:26" ht="12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7"/>
      <c r="T671" s="7"/>
      <c r="U671" s="7"/>
      <c r="V671" s="7"/>
      <c r="W671" s="7"/>
      <c r="X671" s="7"/>
      <c r="Y671" s="7"/>
      <c r="Z671" s="7"/>
    </row>
    <row r="672" spans="1:26" ht="12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7"/>
      <c r="T672" s="7"/>
      <c r="U672" s="7"/>
      <c r="V672" s="7"/>
      <c r="W672" s="7"/>
      <c r="X672" s="7"/>
      <c r="Y672" s="7"/>
      <c r="Z672" s="7"/>
    </row>
    <row r="673" spans="1:26" ht="12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7"/>
      <c r="T673" s="7"/>
      <c r="U673" s="7"/>
      <c r="V673" s="7"/>
      <c r="W673" s="7"/>
      <c r="X673" s="7"/>
      <c r="Y673" s="7"/>
      <c r="Z673" s="7"/>
    </row>
    <row r="674" spans="1:26" ht="12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7"/>
      <c r="T674" s="7"/>
      <c r="U674" s="7"/>
      <c r="V674" s="7"/>
      <c r="W674" s="7"/>
      <c r="X674" s="7"/>
      <c r="Y674" s="7"/>
      <c r="Z674" s="7"/>
    </row>
    <row r="675" spans="1:26" ht="12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7"/>
      <c r="T675" s="7"/>
      <c r="U675" s="7"/>
      <c r="V675" s="7"/>
      <c r="W675" s="7"/>
      <c r="X675" s="7"/>
      <c r="Y675" s="7"/>
      <c r="Z675" s="7"/>
    </row>
    <row r="676" spans="1:26" ht="12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7"/>
      <c r="T676" s="7"/>
      <c r="U676" s="7"/>
      <c r="V676" s="7"/>
      <c r="W676" s="7"/>
      <c r="X676" s="7"/>
      <c r="Y676" s="7"/>
      <c r="Z676" s="7"/>
    </row>
    <row r="677" spans="1:26" ht="12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7"/>
      <c r="T677" s="7"/>
      <c r="U677" s="7"/>
      <c r="V677" s="7"/>
      <c r="W677" s="7"/>
      <c r="X677" s="7"/>
      <c r="Y677" s="7"/>
      <c r="Z677" s="7"/>
    </row>
    <row r="678" spans="1:26" ht="12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7"/>
      <c r="T678" s="7"/>
      <c r="U678" s="7"/>
      <c r="V678" s="7"/>
      <c r="W678" s="7"/>
      <c r="X678" s="7"/>
      <c r="Y678" s="7"/>
      <c r="Z678" s="7"/>
    </row>
    <row r="679" spans="1:26" ht="12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7"/>
      <c r="T679" s="7"/>
      <c r="U679" s="7"/>
      <c r="V679" s="7"/>
      <c r="W679" s="7"/>
      <c r="X679" s="7"/>
      <c r="Y679" s="7"/>
      <c r="Z679" s="7"/>
    </row>
    <row r="680" spans="1:26" ht="12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7"/>
      <c r="T680" s="7"/>
      <c r="U680" s="7"/>
      <c r="V680" s="7"/>
      <c r="W680" s="7"/>
      <c r="X680" s="7"/>
      <c r="Y680" s="7"/>
      <c r="Z680" s="7"/>
    </row>
    <row r="681" spans="1:26" ht="12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7"/>
      <c r="T681" s="7"/>
      <c r="U681" s="7"/>
      <c r="V681" s="7"/>
      <c r="W681" s="7"/>
      <c r="X681" s="7"/>
      <c r="Y681" s="7"/>
      <c r="Z681" s="7"/>
    </row>
    <row r="682" spans="1:26" ht="12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7"/>
      <c r="T682" s="7"/>
      <c r="U682" s="7"/>
      <c r="V682" s="7"/>
      <c r="W682" s="7"/>
      <c r="X682" s="7"/>
      <c r="Y682" s="7"/>
      <c r="Z682" s="7"/>
    </row>
    <row r="683" spans="1:26" ht="12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7"/>
      <c r="T683" s="7"/>
      <c r="U683" s="7"/>
      <c r="V683" s="7"/>
      <c r="W683" s="7"/>
      <c r="X683" s="7"/>
      <c r="Y683" s="7"/>
      <c r="Z683" s="7"/>
    </row>
    <row r="684" spans="1:26" ht="12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7"/>
      <c r="T684" s="7"/>
      <c r="U684" s="7"/>
      <c r="V684" s="7"/>
      <c r="W684" s="7"/>
      <c r="X684" s="7"/>
      <c r="Y684" s="7"/>
      <c r="Z684" s="7"/>
    </row>
    <row r="685" spans="1:26" ht="12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7"/>
      <c r="T685" s="7"/>
      <c r="U685" s="7"/>
      <c r="V685" s="7"/>
      <c r="W685" s="7"/>
      <c r="X685" s="7"/>
      <c r="Y685" s="7"/>
      <c r="Z685" s="7"/>
    </row>
    <row r="686" spans="1:26" ht="12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7"/>
      <c r="T686" s="7"/>
      <c r="U686" s="7"/>
      <c r="V686" s="7"/>
      <c r="W686" s="7"/>
      <c r="X686" s="7"/>
      <c r="Y686" s="7"/>
      <c r="Z686" s="7"/>
    </row>
    <row r="687" spans="1:26" ht="12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7"/>
      <c r="T687" s="7"/>
      <c r="U687" s="7"/>
      <c r="V687" s="7"/>
      <c r="W687" s="7"/>
      <c r="X687" s="7"/>
      <c r="Y687" s="7"/>
      <c r="Z687" s="7"/>
    </row>
    <row r="688" spans="1:26" ht="12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7"/>
      <c r="T688" s="7"/>
      <c r="U688" s="7"/>
      <c r="V688" s="7"/>
      <c r="W688" s="7"/>
      <c r="X688" s="7"/>
      <c r="Y688" s="7"/>
      <c r="Z688" s="7"/>
    </row>
    <row r="689" spans="1:26" ht="12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7"/>
      <c r="T689" s="7"/>
      <c r="U689" s="7"/>
      <c r="V689" s="7"/>
      <c r="W689" s="7"/>
      <c r="X689" s="7"/>
      <c r="Y689" s="7"/>
      <c r="Z689" s="7"/>
    </row>
    <row r="690" spans="1:26" ht="12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7"/>
      <c r="T690" s="7"/>
      <c r="U690" s="7"/>
      <c r="V690" s="7"/>
      <c r="W690" s="7"/>
      <c r="X690" s="7"/>
      <c r="Y690" s="7"/>
      <c r="Z690" s="7"/>
    </row>
    <row r="691" spans="1:26" ht="12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7"/>
      <c r="T691" s="7"/>
      <c r="U691" s="7"/>
      <c r="V691" s="7"/>
      <c r="W691" s="7"/>
      <c r="X691" s="7"/>
      <c r="Y691" s="7"/>
      <c r="Z691" s="7"/>
    </row>
    <row r="692" spans="1:26" ht="12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7"/>
      <c r="T692" s="7"/>
      <c r="U692" s="7"/>
      <c r="V692" s="7"/>
      <c r="W692" s="7"/>
      <c r="X692" s="7"/>
      <c r="Y692" s="7"/>
      <c r="Z692" s="7"/>
    </row>
    <row r="693" spans="1:26" ht="12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7"/>
      <c r="T693" s="7"/>
      <c r="U693" s="7"/>
      <c r="V693" s="7"/>
      <c r="W693" s="7"/>
      <c r="X693" s="7"/>
      <c r="Y693" s="7"/>
      <c r="Z693" s="7"/>
    </row>
    <row r="694" spans="1:26" ht="12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7"/>
      <c r="T694" s="7"/>
      <c r="U694" s="7"/>
      <c r="V694" s="7"/>
      <c r="W694" s="7"/>
      <c r="X694" s="7"/>
      <c r="Y694" s="7"/>
      <c r="Z694" s="7"/>
    </row>
    <row r="695" spans="1:26" ht="12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7"/>
      <c r="T695" s="7"/>
      <c r="U695" s="7"/>
      <c r="V695" s="7"/>
      <c r="W695" s="7"/>
      <c r="X695" s="7"/>
      <c r="Y695" s="7"/>
      <c r="Z695" s="7"/>
    </row>
    <row r="696" spans="1:26" ht="12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7"/>
      <c r="T696" s="7"/>
      <c r="U696" s="7"/>
      <c r="V696" s="7"/>
      <c r="W696" s="7"/>
      <c r="X696" s="7"/>
      <c r="Y696" s="7"/>
      <c r="Z696" s="7"/>
    </row>
    <row r="697" spans="1:26" ht="12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7"/>
      <c r="T697" s="7"/>
      <c r="U697" s="7"/>
      <c r="V697" s="7"/>
      <c r="W697" s="7"/>
      <c r="X697" s="7"/>
      <c r="Y697" s="7"/>
      <c r="Z697" s="7"/>
    </row>
    <row r="698" spans="1:26" ht="12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7"/>
      <c r="T698" s="7"/>
      <c r="U698" s="7"/>
      <c r="V698" s="7"/>
      <c r="W698" s="7"/>
      <c r="X698" s="7"/>
      <c r="Y698" s="7"/>
      <c r="Z698" s="7"/>
    </row>
    <row r="699" spans="1:26" ht="12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7"/>
      <c r="T699" s="7"/>
      <c r="U699" s="7"/>
      <c r="V699" s="7"/>
      <c r="W699" s="7"/>
      <c r="X699" s="7"/>
      <c r="Y699" s="7"/>
      <c r="Z699" s="7"/>
    </row>
    <row r="700" spans="1:26" ht="12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7"/>
      <c r="T700" s="7"/>
      <c r="U700" s="7"/>
      <c r="V700" s="7"/>
      <c r="W700" s="7"/>
      <c r="X700" s="7"/>
      <c r="Y700" s="7"/>
      <c r="Z700" s="7"/>
    </row>
    <row r="701" spans="1:26" ht="12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7"/>
      <c r="T701" s="7"/>
      <c r="U701" s="7"/>
      <c r="V701" s="7"/>
      <c r="W701" s="7"/>
      <c r="X701" s="7"/>
      <c r="Y701" s="7"/>
      <c r="Z701" s="7"/>
    </row>
    <row r="702" spans="1:26" ht="12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7"/>
      <c r="T702" s="7"/>
      <c r="U702" s="7"/>
      <c r="V702" s="7"/>
      <c r="W702" s="7"/>
      <c r="X702" s="7"/>
      <c r="Y702" s="7"/>
      <c r="Z702" s="7"/>
    </row>
    <row r="703" spans="1:26" ht="12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7"/>
      <c r="T703" s="7"/>
      <c r="U703" s="7"/>
      <c r="V703" s="7"/>
      <c r="W703" s="7"/>
      <c r="X703" s="7"/>
      <c r="Y703" s="7"/>
      <c r="Z703" s="7"/>
    </row>
    <row r="704" spans="1:26" ht="12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7"/>
      <c r="T704" s="7"/>
      <c r="U704" s="7"/>
      <c r="V704" s="7"/>
      <c r="W704" s="7"/>
      <c r="X704" s="7"/>
      <c r="Y704" s="7"/>
      <c r="Z704" s="7"/>
    </row>
    <row r="705" spans="1:26" ht="12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7"/>
      <c r="T705" s="7"/>
      <c r="U705" s="7"/>
      <c r="V705" s="7"/>
      <c r="W705" s="7"/>
      <c r="X705" s="7"/>
      <c r="Y705" s="7"/>
      <c r="Z705" s="7"/>
    </row>
    <row r="706" spans="1:26" ht="12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7"/>
      <c r="T706" s="7"/>
      <c r="U706" s="7"/>
      <c r="V706" s="7"/>
      <c r="W706" s="7"/>
      <c r="X706" s="7"/>
      <c r="Y706" s="7"/>
      <c r="Z706" s="7"/>
    </row>
    <row r="707" spans="1:26" ht="12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7"/>
      <c r="T707" s="7"/>
      <c r="U707" s="7"/>
      <c r="V707" s="7"/>
      <c r="W707" s="7"/>
      <c r="X707" s="7"/>
      <c r="Y707" s="7"/>
      <c r="Z707" s="7"/>
    </row>
    <row r="708" spans="1:26" ht="12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7"/>
      <c r="T708" s="7"/>
      <c r="U708" s="7"/>
      <c r="V708" s="7"/>
      <c r="W708" s="7"/>
      <c r="X708" s="7"/>
      <c r="Y708" s="7"/>
      <c r="Z708" s="7"/>
    </row>
    <row r="709" spans="1:26" ht="12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7"/>
      <c r="T709" s="7"/>
      <c r="U709" s="7"/>
      <c r="V709" s="7"/>
      <c r="W709" s="7"/>
      <c r="X709" s="7"/>
      <c r="Y709" s="7"/>
      <c r="Z709" s="7"/>
    </row>
    <row r="710" spans="1:26" ht="12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7"/>
      <c r="T710" s="7"/>
      <c r="U710" s="7"/>
      <c r="V710" s="7"/>
      <c r="W710" s="7"/>
      <c r="X710" s="7"/>
      <c r="Y710" s="7"/>
      <c r="Z710" s="7"/>
    </row>
    <row r="711" spans="1:26" ht="12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7"/>
      <c r="T711" s="7"/>
      <c r="U711" s="7"/>
      <c r="V711" s="7"/>
      <c r="W711" s="7"/>
      <c r="X711" s="7"/>
      <c r="Y711" s="7"/>
      <c r="Z711" s="7"/>
    </row>
    <row r="712" spans="1:26" ht="12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7"/>
      <c r="T712" s="7"/>
      <c r="U712" s="7"/>
      <c r="V712" s="7"/>
      <c r="W712" s="7"/>
      <c r="X712" s="7"/>
      <c r="Y712" s="7"/>
      <c r="Z712" s="7"/>
    </row>
    <row r="713" spans="1:26" ht="12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7"/>
      <c r="T713" s="7"/>
      <c r="U713" s="7"/>
      <c r="V713" s="7"/>
      <c r="W713" s="7"/>
      <c r="X713" s="7"/>
      <c r="Y713" s="7"/>
      <c r="Z713" s="7"/>
    </row>
    <row r="714" spans="1:26" ht="12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7"/>
      <c r="T714" s="7"/>
      <c r="U714" s="7"/>
      <c r="V714" s="7"/>
      <c r="W714" s="7"/>
      <c r="X714" s="7"/>
      <c r="Y714" s="7"/>
      <c r="Z714" s="7"/>
    </row>
    <row r="715" spans="1:26" ht="12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7"/>
      <c r="T715" s="7"/>
      <c r="U715" s="7"/>
      <c r="V715" s="7"/>
      <c r="W715" s="7"/>
      <c r="X715" s="7"/>
      <c r="Y715" s="7"/>
      <c r="Z715" s="7"/>
    </row>
    <row r="716" spans="1:26" ht="12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7"/>
      <c r="T716" s="7"/>
      <c r="U716" s="7"/>
      <c r="V716" s="7"/>
      <c r="W716" s="7"/>
      <c r="X716" s="7"/>
      <c r="Y716" s="7"/>
      <c r="Z716" s="7"/>
    </row>
    <row r="717" spans="1:26" ht="12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7"/>
      <c r="T717" s="7"/>
      <c r="U717" s="7"/>
      <c r="V717" s="7"/>
      <c r="W717" s="7"/>
      <c r="X717" s="7"/>
      <c r="Y717" s="7"/>
      <c r="Z717" s="7"/>
    </row>
    <row r="718" spans="1:26" ht="12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7"/>
      <c r="T718" s="7"/>
      <c r="U718" s="7"/>
      <c r="V718" s="7"/>
      <c r="W718" s="7"/>
      <c r="X718" s="7"/>
      <c r="Y718" s="7"/>
      <c r="Z718" s="7"/>
    </row>
    <row r="719" spans="1:26" ht="12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7"/>
      <c r="T719" s="7"/>
      <c r="U719" s="7"/>
      <c r="V719" s="7"/>
      <c r="W719" s="7"/>
      <c r="X719" s="7"/>
      <c r="Y719" s="7"/>
      <c r="Z719" s="7"/>
    </row>
    <row r="720" spans="1:26" ht="12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7"/>
      <c r="T720" s="7"/>
      <c r="U720" s="7"/>
      <c r="V720" s="7"/>
      <c r="W720" s="7"/>
      <c r="X720" s="7"/>
      <c r="Y720" s="7"/>
      <c r="Z720" s="7"/>
    </row>
    <row r="721" spans="1:26" ht="12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7"/>
      <c r="T721" s="7"/>
      <c r="U721" s="7"/>
      <c r="V721" s="7"/>
      <c r="W721" s="7"/>
      <c r="X721" s="7"/>
      <c r="Y721" s="7"/>
      <c r="Z721" s="7"/>
    </row>
    <row r="722" spans="1:26" ht="12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7"/>
      <c r="T722" s="7"/>
      <c r="U722" s="7"/>
      <c r="V722" s="7"/>
      <c r="W722" s="7"/>
      <c r="X722" s="7"/>
      <c r="Y722" s="7"/>
      <c r="Z722" s="7"/>
    </row>
    <row r="723" spans="1:26" ht="12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7"/>
      <c r="T723" s="7"/>
      <c r="U723" s="7"/>
      <c r="V723" s="7"/>
      <c r="W723" s="7"/>
      <c r="X723" s="7"/>
      <c r="Y723" s="7"/>
      <c r="Z723" s="7"/>
    </row>
    <row r="724" spans="1:26" ht="12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7"/>
      <c r="T724" s="7"/>
      <c r="U724" s="7"/>
      <c r="V724" s="7"/>
      <c r="W724" s="7"/>
      <c r="X724" s="7"/>
      <c r="Y724" s="7"/>
      <c r="Z724" s="7"/>
    </row>
    <row r="725" spans="1:26" ht="12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7"/>
      <c r="T725" s="7"/>
      <c r="U725" s="7"/>
      <c r="V725" s="7"/>
      <c r="W725" s="7"/>
      <c r="X725" s="7"/>
      <c r="Y725" s="7"/>
      <c r="Z725" s="7"/>
    </row>
    <row r="726" spans="1:26" ht="12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7"/>
      <c r="T726" s="7"/>
      <c r="U726" s="7"/>
      <c r="V726" s="7"/>
      <c r="W726" s="7"/>
      <c r="X726" s="7"/>
      <c r="Y726" s="7"/>
      <c r="Z726" s="7"/>
    </row>
    <row r="727" spans="1:26" ht="12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7"/>
      <c r="T727" s="7"/>
      <c r="U727" s="7"/>
      <c r="V727" s="7"/>
      <c r="W727" s="7"/>
      <c r="X727" s="7"/>
      <c r="Y727" s="7"/>
      <c r="Z727" s="7"/>
    </row>
    <row r="728" spans="1:26" ht="12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7"/>
      <c r="T728" s="7"/>
      <c r="U728" s="7"/>
      <c r="V728" s="7"/>
      <c r="W728" s="7"/>
      <c r="X728" s="7"/>
      <c r="Y728" s="7"/>
      <c r="Z728" s="7"/>
    </row>
    <row r="729" spans="1:26" ht="12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7"/>
      <c r="T729" s="7"/>
      <c r="U729" s="7"/>
      <c r="V729" s="7"/>
      <c r="W729" s="7"/>
      <c r="X729" s="7"/>
      <c r="Y729" s="7"/>
      <c r="Z729" s="7"/>
    </row>
    <row r="730" spans="1:26" ht="12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7"/>
      <c r="T730" s="7"/>
      <c r="U730" s="7"/>
      <c r="V730" s="7"/>
      <c r="W730" s="7"/>
      <c r="X730" s="7"/>
      <c r="Y730" s="7"/>
      <c r="Z730" s="7"/>
    </row>
    <row r="731" spans="1:26" ht="12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7"/>
      <c r="T731" s="7"/>
      <c r="U731" s="7"/>
      <c r="V731" s="7"/>
      <c r="W731" s="7"/>
      <c r="X731" s="7"/>
      <c r="Y731" s="7"/>
      <c r="Z731" s="7"/>
    </row>
    <row r="732" spans="1:26" ht="12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7"/>
      <c r="T732" s="7"/>
      <c r="U732" s="7"/>
      <c r="V732" s="7"/>
      <c r="W732" s="7"/>
      <c r="X732" s="7"/>
      <c r="Y732" s="7"/>
      <c r="Z732" s="7"/>
    </row>
    <row r="733" spans="1:26" ht="12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7"/>
      <c r="T733" s="7"/>
      <c r="U733" s="7"/>
      <c r="V733" s="7"/>
      <c r="W733" s="7"/>
      <c r="X733" s="7"/>
      <c r="Y733" s="7"/>
      <c r="Z733" s="7"/>
    </row>
    <row r="734" spans="1:26" ht="12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7"/>
      <c r="T734" s="7"/>
      <c r="U734" s="7"/>
      <c r="V734" s="7"/>
      <c r="W734" s="7"/>
      <c r="X734" s="7"/>
      <c r="Y734" s="7"/>
      <c r="Z734" s="7"/>
    </row>
    <row r="735" spans="1:26" ht="12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7"/>
      <c r="T735" s="7"/>
      <c r="U735" s="7"/>
      <c r="V735" s="7"/>
      <c r="W735" s="7"/>
      <c r="X735" s="7"/>
      <c r="Y735" s="7"/>
      <c r="Z735" s="7"/>
    </row>
    <row r="736" spans="1:26" ht="12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7"/>
      <c r="T736" s="7"/>
      <c r="U736" s="7"/>
      <c r="V736" s="7"/>
      <c r="W736" s="7"/>
      <c r="X736" s="7"/>
      <c r="Y736" s="7"/>
      <c r="Z736" s="7"/>
    </row>
    <row r="737" spans="1:26" ht="12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7"/>
      <c r="T737" s="7"/>
      <c r="U737" s="7"/>
      <c r="V737" s="7"/>
      <c r="W737" s="7"/>
      <c r="X737" s="7"/>
      <c r="Y737" s="7"/>
      <c r="Z737" s="7"/>
    </row>
    <row r="738" spans="1:26" ht="12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7"/>
      <c r="T738" s="7"/>
      <c r="U738" s="7"/>
      <c r="V738" s="7"/>
      <c r="W738" s="7"/>
      <c r="X738" s="7"/>
      <c r="Y738" s="7"/>
      <c r="Z738" s="7"/>
    </row>
    <row r="739" spans="1:26" ht="12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7"/>
      <c r="T739" s="7"/>
      <c r="U739" s="7"/>
      <c r="V739" s="7"/>
      <c r="W739" s="7"/>
      <c r="X739" s="7"/>
      <c r="Y739" s="7"/>
      <c r="Z739" s="7"/>
    </row>
    <row r="740" spans="1:26" ht="12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7"/>
      <c r="T740" s="7"/>
      <c r="U740" s="7"/>
      <c r="V740" s="7"/>
      <c r="W740" s="7"/>
      <c r="X740" s="7"/>
      <c r="Y740" s="7"/>
      <c r="Z740" s="7"/>
    </row>
    <row r="741" spans="1:26" ht="12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7"/>
      <c r="T741" s="7"/>
      <c r="U741" s="7"/>
      <c r="V741" s="7"/>
      <c r="W741" s="7"/>
      <c r="X741" s="7"/>
      <c r="Y741" s="7"/>
      <c r="Z741" s="7"/>
    </row>
    <row r="742" spans="1:26" ht="12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7"/>
      <c r="T742" s="7"/>
      <c r="U742" s="7"/>
      <c r="V742" s="7"/>
      <c r="W742" s="7"/>
      <c r="X742" s="7"/>
      <c r="Y742" s="7"/>
      <c r="Z742" s="7"/>
    </row>
    <row r="743" spans="1:26" ht="12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7"/>
      <c r="T743" s="7"/>
      <c r="U743" s="7"/>
      <c r="V743" s="7"/>
      <c r="W743" s="7"/>
      <c r="X743" s="7"/>
      <c r="Y743" s="7"/>
      <c r="Z743" s="7"/>
    </row>
    <row r="744" spans="1:26" ht="12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7"/>
      <c r="T744" s="7"/>
      <c r="U744" s="7"/>
      <c r="V744" s="7"/>
      <c r="W744" s="7"/>
      <c r="X744" s="7"/>
      <c r="Y744" s="7"/>
      <c r="Z744" s="7"/>
    </row>
    <row r="745" spans="1:26" ht="12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7"/>
      <c r="T745" s="7"/>
      <c r="U745" s="7"/>
      <c r="V745" s="7"/>
      <c r="W745" s="7"/>
      <c r="X745" s="7"/>
      <c r="Y745" s="7"/>
      <c r="Z745" s="7"/>
    </row>
    <row r="746" spans="1:26" ht="12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7"/>
      <c r="T746" s="7"/>
      <c r="U746" s="7"/>
      <c r="V746" s="7"/>
      <c r="W746" s="7"/>
      <c r="X746" s="7"/>
      <c r="Y746" s="7"/>
      <c r="Z746" s="7"/>
    </row>
    <row r="747" spans="1:26" ht="12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7"/>
      <c r="T747" s="7"/>
      <c r="U747" s="7"/>
      <c r="V747" s="7"/>
      <c r="W747" s="7"/>
      <c r="X747" s="7"/>
      <c r="Y747" s="7"/>
      <c r="Z747" s="7"/>
    </row>
    <row r="748" spans="1:26" ht="12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7"/>
      <c r="T748" s="7"/>
      <c r="U748" s="7"/>
      <c r="V748" s="7"/>
      <c r="W748" s="7"/>
      <c r="X748" s="7"/>
      <c r="Y748" s="7"/>
      <c r="Z748" s="7"/>
    </row>
    <row r="749" spans="1:26" ht="12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7"/>
      <c r="T749" s="7"/>
      <c r="U749" s="7"/>
      <c r="V749" s="7"/>
      <c r="W749" s="7"/>
      <c r="X749" s="7"/>
      <c r="Y749" s="7"/>
      <c r="Z749" s="7"/>
    </row>
    <row r="750" spans="1:26" ht="12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7"/>
      <c r="T750" s="7"/>
      <c r="U750" s="7"/>
      <c r="V750" s="7"/>
      <c r="W750" s="7"/>
      <c r="X750" s="7"/>
      <c r="Y750" s="7"/>
      <c r="Z750" s="7"/>
    </row>
    <row r="751" spans="1:26" ht="12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7"/>
      <c r="T751" s="7"/>
      <c r="U751" s="7"/>
      <c r="V751" s="7"/>
      <c r="W751" s="7"/>
      <c r="X751" s="7"/>
      <c r="Y751" s="7"/>
      <c r="Z751" s="7"/>
    </row>
    <row r="752" spans="1:26" ht="12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7"/>
      <c r="T752" s="7"/>
      <c r="U752" s="7"/>
      <c r="V752" s="7"/>
      <c r="W752" s="7"/>
      <c r="X752" s="7"/>
      <c r="Y752" s="7"/>
      <c r="Z752" s="7"/>
    </row>
    <row r="753" spans="1:26" ht="12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7"/>
      <c r="T753" s="7"/>
      <c r="U753" s="7"/>
      <c r="V753" s="7"/>
      <c r="W753" s="7"/>
      <c r="X753" s="7"/>
      <c r="Y753" s="7"/>
      <c r="Z753" s="7"/>
    </row>
    <row r="754" spans="1:26" ht="12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7"/>
      <c r="T754" s="7"/>
      <c r="U754" s="7"/>
      <c r="V754" s="7"/>
      <c r="W754" s="7"/>
      <c r="X754" s="7"/>
      <c r="Y754" s="7"/>
      <c r="Z754" s="7"/>
    </row>
    <row r="755" spans="1:26" ht="12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7"/>
      <c r="T755" s="7"/>
      <c r="U755" s="7"/>
      <c r="V755" s="7"/>
      <c r="W755" s="7"/>
      <c r="X755" s="7"/>
      <c r="Y755" s="7"/>
      <c r="Z755" s="7"/>
    </row>
    <row r="756" spans="1:26" ht="12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7"/>
      <c r="T756" s="7"/>
      <c r="U756" s="7"/>
      <c r="V756" s="7"/>
      <c r="W756" s="7"/>
      <c r="X756" s="7"/>
      <c r="Y756" s="7"/>
      <c r="Z756" s="7"/>
    </row>
    <row r="757" spans="1:26" ht="12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7"/>
      <c r="T757" s="7"/>
      <c r="U757" s="7"/>
      <c r="V757" s="7"/>
      <c r="W757" s="7"/>
      <c r="X757" s="7"/>
      <c r="Y757" s="7"/>
      <c r="Z757" s="7"/>
    </row>
    <row r="758" spans="1:26" ht="12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7"/>
      <c r="T758" s="7"/>
      <c r="U758" s="7"/>
      <c r="V758" s="7"/>
      <c r="W758" s="7"/>
      <c r="X758" s="7"/>
      <c r="Y758" s="7"/>
      <c r="Z758" s="7"/>
    </row>
    <row r="759" spans="1:26" ht="12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7"/>
      <c r="T759" s="7"/>
      <c r="U759" s="7"/>
      <c r="V759" s="7"/>
      <c r="W759" s="7"/>
      <c r="X759" s="7"/>
      <c r="Y759" s="7"/>
      <c r="Z759" s="7"/>
    </row>
    <row r="760" spans="1:26" ht="12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7"/>
      <c r="T760" s="7"/>
      <c r="U760" s="7"/>
      <c r="V760" s="7"/>
      <c r="W760" s="7"/>
      <c r="X760" s="7"/>
      <c r="Y760" s="7"/>
      <c r="Z760" s="7"/>
    </row>
    <row r="761" spans="1:26" ht="12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7"/>
      <c r="T761" s="7"/>
      <c r="U761" s="7"/>
      <c r="V761" s="7"/>
      <c r="W761" s="7"/>
      <c r="X761" s="7"/>
      <c r="Y761" s="7"/>
      <c r="Z761" s="7"/>
    </row>
    <row r="762" spans="1:26" ht="12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7"/>
      <c r="T762" s="7"/>
      <c r="U762" s="7"/>
      <c r="V762" s="7"/>
      <c r="W762" s="7"/>
      <c r="X762" s="7"/>
      <c r="Y762" s="7"/>
      <c r="Z762" s="7"/>
    </row>
    <row r="763" spans="1:26" ht="12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7"/>
      <c r="T763" s="7"/>
      <c r="U763" s="7"/>
      <c r="V763" s="7"/>
      <c r="W763" s="7"/>
      <c r="X763" s="7"/>
      <c r="Y763" s="7"/>
      <c r="Z763" s="7"/>
    </row>
    <row r="764" spans="1:26" ht="12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7"/>
      <c r="T764" s="7"/>
      <c r="U764" s="7"/>
      <c r="V764" s="7"/>
      <c r="W764" s="7"/>
      <c r="X764" s="7"/>
      <c r="Y764" s="7"/>
      <c r="Z764" s="7"/>
    </row>
    <row r="765" spans="1:26" ht="12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7"/>
      <c r="T765" s="7"/>
      <c r="U765" s="7"/>
      <c r="V765" s="7"/>
      <c r="W765" s="7"/>
      <c r="X765" s="7"/>
      <c r="Y765" s="7"/>
      <c r="Z765" s="7"/>
    </row>
    <row r="766" spans="1:26" ht="12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7"/>
      <c r="T766" s="7"/>
      <c r="U766" s="7"/>
      <c r="V766" s="7"/>
      <c r="W766" s="7"/>
      <c r="X766" s="7"/>
      <c r="Y766" s="7"/>
      <c r="Z766" s="7"/>
    </row>
    <row r="767" spans="1:26" ht="12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7"/>
      <c r="T767" s="7"/>
      <c r="U767" s="7"/>
      <c r="V767" s="7"/>
      <c r="W767" s="7"/>
      <c r="X767" s="7"/>
      <c r="Y767" s="7"/>
      <c r="Z767" s="7"/>
    </row>
    <row r="768" spans="1:26" ht="12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7"/>
      <c r="T768" s="7"/>
      <c r="U768" s="7"/>
      <c r="V768" s="7"/>
      <c r="W768" s="7"/>
      <c r="X768" s="7"/>
      <c r="Y768" s="7"/>
      <c r="Z768" s="7"/>
    </row>
    <row r="769" spans="1:26" ht="12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7"/>
      <c r="T769" s="7"/>
      <c r="U769" s="7"/>
      <c r="V769" s="7"/>
      <c r="W769" s="7"/>
      <c r="X769" s="7"/>
      <c r="Y769" s="7"/>
      <c r="Z769" s="7"/>
    </row>
    <row r="770" spans="1:26" ht="12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7"/>
      <c r="T770" s="7"/>
      <c r="U770" s="7"/>
      <c r="V770" s="7"/>
      <c r="W770" s="7"/>
      <c r="X770" s="7"/>
      <c r="Y770" s="7"/>
      <c r="Z770" s="7"/>
    </row>
    <row r="771" spans="1:26" ht="12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7"/>
      <c r="T771" s="7"/>
      <c r="U771" s="7"/>
      <c r="V771" s="7"/>
      <c r="W771" s="7"/>
      <c r="X771" s="7"/>
      <c r="Y771" s="7"/>
      <c r="Z771" s="7"/>
    </row>
    <row r="772" spans="1:26" ht="12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7"/>
      <c r="T772" s="7"/>
      <c r="U772" s="7"/>
      <c r="V772" s="7"/>
      <c r="W772" s="7"/>
      <c r="X772" s="7"/>
      <c r="Y772" s="7"/>
      <c r="Z772" s="7"/>
    </row>
    <row r="773" spans="1:26" ht="12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7"/>
      <c r="T773" s="7"/>
      <c r="U773" s="7"/>
      <c r="V773" s="7"/>
      <c r="W773" s="7"/>
      <c r="X773" s="7"/>
      <c r="Y773" s="7"/>
      <c r="Z773" s="7"/>
    </row>
    <row r="774" spans="1:26" ht="12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7"/>
      <c r="T774" s="7"/>
      <c r="U774" s="7"/>
      <c r="V774" s="7"/>
      <c r="W774" s="7"/>
      <c r="X774" s="7"/>
      <c r="Y774" s="7"/>
      <c r="Z774" s="7"/>
    </row>
    <row r="775" spans="1:26" ht="12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7"/>
      <c r="T775" s="7"/>
      <c r="U775" s="7"/>
      <c r="V775" s="7"/>
      <c r="W775" s="7"/>
      <c r="X775" s="7"/>
      <c r="Y775" s="7"/>
      <c r="Z775" s="7"/>
    </row>
    <row r="776" spans="1:26" ht="12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7"/>
      <c r="T776" s="7"/>
      <c r="U776" s="7"/>
      <c r="V776" s="7"/>
      <c r="W776" s="7"/>
      <c r="X776" s="7"/>
      <c r="Y776" s="7"/>
      <c r="Z776" s="7"/>
    </row>
    <row r="777" spans="1:26" ht="12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7"/>
      <c r="T777" s="7"/>
      <c r="U777" s="7"/>
      <c r="V777" s="7"/>
      <c r="W777" s="7"/>
      <c r="X777" s="7"/>
      <c r="Y777" s="7"/>
      <c r="Z777" s="7"/>
    </row>
    <row r="778" spans="1:26" ht="12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7"/>
      <c r="T778" s="7"/>
      <c r="U778" s="7"/>
      <c r="V778" s="7"/>
      <c r="W778" s="7"/>
      <c r="X778" s="7"/>
      <c r="Y778" s="7"/>
      <c r="Z778" s="7"/>
    </row>
    <row r="779" spans="1:26" ht="12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7"/>
      <c r="T779" s="7"/>
      <c r="U779" s="7"/>
      <c r="V779" s="7"/>
      <c r="W779" s="7"/>
      <c r="X779" s="7"/>
      <c r="Y779" s="7"/>
      <c r="Z779" s="7"/>
    </row>
    <row r="780" spans="1:26" ht="12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7"/>
      <c r="T780" s="7"/>
      <c r="U780" s="7"/>
      <c r="V780" s="7"/>
      <c r="W780" s="7"/>
      <c r="X780" s="7"/>
      <c r="Y780" s="7"/>
      <c r="Z780" s="7"/>
    </row>
    <row r="781" spans="1:26" ht="12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7"/>
      <c r="T781" s="7"/>
      <c r="U781" s="7"/>
      <c r="V781" s="7"/>
      <c r="W781" s="7"/>
      <c r="X781" s="7"/>
      <c r="Y781" s="7"/>
      <c r="Z781" s="7"/>
    </row>
    <row r="782" spans="1:26" ht="12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7"/>
      <c r="T782" s="7"/>
      <c r="U782" s="7"/>
      <c r="V782" s="7"/>
      <c r="W782" s="7"/>
      <c r="X782" s="7"/>
      <c r="Y782" s="7"/>
      <c r="Z782" s="7"/>
    </row>
    <row r="783" spans="1:26" ht="12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7"/>
      <c r="T783" s="7"/>
      <c r="U783" s="7"/>
      <c r="V783" s="7"/>
      <c r="W783" s="7"/>
      <c r="X783" s="7"/>
      <c r="Y783" s="7"/>
      <c r="Z783" s="7"/>
    </row>
    <row r="784" spans="1:26" ht="12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7"/>
      <c r="T784" s="7"/>
      <c r="U784" s="7"/>
      <c r="V784" s="7"/>
      <c r="W784" s="7"/>
      <c r="X784" s="7"/>
      <c r="Y784" s="7"/>
      <c r="Z784" s="7"/>
    </row>
    <row r="785" spans="1:26" ht="12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7"/>
      <c r="T785" s="7"/>
      <c r="U785" s="7"/>
      <c r="V785" s="7"/>
      <c r="W785" s="7"/>
      <c r="X785" s="7"/>
      <c r="Y785" s="7"/>
      <c r="Z785" s="7"/>
    </row>
    <row r="786" spans="1:26" ht="12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7"/>
      <c r="T786" s="7"/>
      <c r="U786" s="7"/>
      <c r="V786" s="7"/>
      <c r="W786" s="7"/>
      <c r="X786" s="7"/>
      <c r="Y786" s="7"/>
      <c r="Z786" s="7"/>
    </row>
    <row r="787" spans="1:26" ht="12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7"/>
      <c r="T787" s="7"/>
      <c r="U787" s="7"/>
      <c r="V787" s="7"/>
      <c r="W787" s="7"/>
      <c r="X787" s="7"/>
      <c r="Y787" s="7"/>
      <c r="Z787" s="7"/>
    </row>
    <row r="788" spans="1:26" ht="12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7"/>
      <c r="T788" s="7"/>
      <c r="U788" s="7"/>
      <c r="V788" s="7"/>
      <c r="W788" s="7"/>
      <c r="X788" s="7"/>
      <c r="Y788" s="7"/>
      <c r="Z788" s="7"/>
    </row>
    <row r="789" spans="1:26" ht="12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7"/>
      <c r="T789" s="7"/>
      <c r="U789" s="7"/>
      <c r="V789" s="7"/>
      <c r="W789" s="7"/>
      <c r="X789" s="7"/>
      <c r="Y789" s="7"/>
      <c r="Z789" s="7"/>
    </row>
    <row r="790" spans="1:26" ht="12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7"/>
      <c r="T790" s="7"/>
      <c r="U790" s="7"/>
      <c r="V790" s="7"/>
      <c r="W790" s="7"/>
      <c r="X790" s="7"/>
      <c r="Y790" s="7"/>
      <c r="Z790" s="7"/>
    </row>
    <row r="791" spans="1:26" ht="12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7"/>
      <c r="T791" s="7"/>
      <c r="U791" s="7"/>
      <c r="V791" s="7"/>
      <c r="W791" s="7"/>
      <c r="X791" s="7"/>
      <c r="Y791" s="7"/>
      <c r="Z791" s="7"/>
    </row>
    <row r="792" spans="1:26" ht="12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7"/>
      <c r="T792" s="7"/>
      <c r="U792" s="7"/>
      <c r="V792" s="7"/>
      <c r="W792" s="7"/>
      <c r="X792" s="7"/>
      <c r="Y792" s="7"/>
      <c r="Z792" s="7"/>
    </row>
    <row r="793" spans="1:26" ht="12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7"/>
      <c r="T793" s="7"/>
      <c r="U793" s="7"/>
      <c r="V793" s="7"/>
      <c r="W793" s="7"/>
      <c r="X793" s="7"/>
      <c r="Y793" s="7"/>
      <c r="Z793" s="7"/>
    </row>
    <row r="794" spans="1:26" ht="12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7"/>
      <c r="T794" s="7"/>
      <c r="U794" s="7"/>
      <c r="V794" s="7"/>
      <c r="W794" s="7"/>
      <c r="X794" s="7"/>
      <c r="Y794" s="7"/>
      <c r="Z794" s="7"/>
    </row>
    <row r="795" spans="1:26" ht="12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7"/>
      <c r="T795" s="7"/>
      <c r="U795" s="7"/>
      <c r="V795" s="7"/>
      <c r="W795" s="7"/>
      <c r="X795" s="7"/>
      <c r="Y795" s="7"/>
      <c r="Z795" s="7"/>
    </row>
    <row r="796" spans="1:26" ht="12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7"/>
      <c r="T796" s="7"/>
      <c r="U796" s="7"/>
      <c r="V796" s="7"/>
      <c r="W796" s="7"/>
      <c r="X796" s="7"/>
      <c r="Y796" s="7"/>
      <c r="Z796" s="7"/>
    </row>
    <row r="797" spans="1:26" ht="12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7"/>
      <c r="T797" s="7"/>
      <c r="U797" s="7"/>
      <c r="V797" s="7"/>
      <c r="W797" s="7"/>
      <c r="X797" s="7"/>
      <c r="Y797" s="7"/>
      <c r="Z797" s="7"/>
    </row>
    <row r="798" spans="1:26" ht="12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7"/>
      <c r="T798" s="7"/>
      <c r="U798" s="7"/>
      <c r="V798" s="7"/>
      <c r="W798" s="7"/>
      <c r="X798" s="7"/>
      <c r="Y798" s="7"/>
      <c r="Z798" s="7"/>
    </row>
    <row r="799" spans="1:26" ht="12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7"/>
      <c r="T799" s="7"/>
      <c r="U799" s="7"/>
      <c r="V799" s="7"/>
      <c r="W799" s="7"/>
      <c r="X799" s="7"/>
      <c r="Y799" s="7"/>
      <c r="Z799" s="7"/>
    </row>
    <row r="800" spans="1:26" ht="12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7"/>
      <c r="T800" s="7"/>
      <c r="U800" s="7"/>
      <c r="V800" s="7"/>
      <c r="W800" s="7"/>
      <c r="X800" s="7"/>
      <c r="Y800" s="7"/>
      <c r="Z800" s="7"/>
    </row>
    <row r="801" spans="1:26" ht="12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7"/>
      <c r="T801" s="7"/>
      <c r="U801" s="7"/>
      <c r="V801" s="7"/>
      <c r="W801" s="7"/>
      <c r="X801" s="7"/>
      <c r="Y801" s="7"/>
      <c r="Z801" s="7"/>
    </row>
    <row r="802" spans="1:26" ht="12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7"/>
      <c r="T802" s="7"/>
      <c r="U802" s="7"/>
      <c r="V802" s="7"/>
      <c r="W802" s="7"/>
      <c r="X802" s="7"/>
      <c r="Y802" s="7"/>
      <c r="Z802" s="7"/>
    </row>
    <row r="803" spans="1:26" ht="12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7"/>
      <c r="T803" s="7"/>
      <c r="U803" s="7"/>
      <c r="V803" s="7"/>
      <c r="W803" s="7"/>
      <c r="X803" s="7"/>
      <c r="Y803" s="7"/>
      <c r="Z803" s="7"/>
    </row>
    <row r="804" spans="1:26" ht="12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7"/>
      <c r="T804" s="7"/>
      <c r="U804" s="7"/>
      <c r="V804" s="7"/>
      <c r="W804" s="7"/>
      <c r="X804" s="7"/>
      <c r="Y804" s="7"/>
      <c r="Z804" s="7"/>
    </row>
    <row r="805" spans="1:26" ht="12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7"/>
      <c r="T805" s="7"/>
      <c r="U805" s="7"/>
      <c r="V805" s="7"/>
      <c r="W805" s="7"/>
      <c r="X805" s="7"/>
      <c r="Y805" s="7"/>
      <c r="Z805" s="7"/>
    </row>
    <row r="806" spans="1:26" ht="12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7"/>
      <c r="T806" s="7"/>
      <c r="U806" s="7"/>
      <c r="V806" s="7"/>
      <c r="W806" s="7"/>
      <c r="X806" s="7"/>
      <c r="Y806" s="7"/>
      <c r="Z806" s="7"/>
    </row>
    <row r="807" spans="1:26" ht="12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7"/>
      <c r="T807" s="7"/>
      <c r="U807" s="7"/>
      <c r="V807" s="7"/>
      <c r="W807" s="7"/>
      <c r="X807" s="7"/>
      <c r="Y807" s="7"/>
      <c r="Z807" s="7"/>
    </row>
    <row r="808" spans="1:26" ht="12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7"/>
      <c r="T808" s="7"/>
      <c r="U808" s="7"/>
      <c r="V808" s="7"/>
      <c r="W808" s="7"/>
      <c r="X808" s="7"/>
      <c r="Y808" s="7"/>
      <c r="Z808" s="7"/>
    </row>
    <row r="809" spans="1:26" ht="12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7"/>
      <c r="T809" s="7"/>
      <c r="U809" s="7"/>
      <c r="V809" s="7"/>
      <c r="W809" s="7"/>
      <c r="X809" s="7"/>
      <c r="Y809" s="7"/>
      <c r="Z809" s="7"/>
    </row>
    <row r="810" spans="1:26" ht="12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7"/>
      <c r="T810" s="7"/>
      <c r="U810" s="7"/>
      <c r="V810" s="7"/>
      <c r="W810" s="7"/>
      <c r="X810" s="7"/>
      <c r="Y810" s="7"/>
      <c r="Z810" s="7"/>
    </row>
    <row r="811" spans="1:26" ht="12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7"/>
      <c r="T811" s="7"/>
      <c r="U811" s="7"/>
      <c r="V811" s="7"/>
      <c r="W811" s="7"/>
      <c r="X811" s="7"/>
      <c r="Y811" s="7"/>
      <c r="Z811" s="7"/>
    </row>
    <row r="812" spans="1:26" ht="12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7"/>
      <c r="T812" s="7"/>
      <c r="U812" s="7"/>
      <c r="V812" s="7"/>
      <c r="W812" s="7"/>
      <c r="X812" s="7"/>
      <c r="Y812" s="7"/>
      <c r="Z812" s="7"/>
    </row>
    <row r="813" spans="1:26" ht="12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7"/>
      <c r="T813" s="7"/>
      <c r="U813" s="7"/>
      <c r="V813" s="7"/>
      <c r="W813" s="7"/>
      <c r="X813" s="7"/>
      <c r="Y813" s="7"/>
      <c r="Z813" s="7"/>
    </row>
    <row r="814" spans="1:26" ht="12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7"/>
      <c r="T814" s="7"/>
      <c r="U814" s="7"/>
      <c r="V814" s="7"/>
      <c r="W814" s="7"/>
      <c r="X814" s="7"/>
      <c r="Y814" s="7"/>
      <c r="Z814" s="7"/>
    </row>
    <row r="815" spans="1:26" ht="12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7"/>
      <c r="T815" s="7"/>
      <c r="U815" s="7"/>
      <c r="V815" s="7"/>
      <c r="W815" s="7"/>
      <c r="X815" s="7"/>
      <c r="Y815" s="7"/>
      <c r="Z815" s="7"/>
    </row>
    <row r="816" spans="1:26" ht="12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7"/>
      <c r="T816" s="7"/>
      <c r="U816" s="7"/>
      <c r="V816" s="7"/>
      <c r="W816" s="7"/>
      <c r="X816" s="7"/>
      <c r="Y816" s="7"/>
      <c r="Z816" s="7"/>
    </row>
    <row r="817" spans="1:26" ht="12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7"/>
      <c r="T817" s="7"/>
      <c r="U817" s="7"/>
      <c r="V817" s="7"/>
      <c r="W817" s="7"/>
      <c r="X817" s="7"/>
      <c r="Y817" s="7"/>
      <c r="Z817" s="7"/>
    </row>
    <row r="818" spans="1:26" ht="12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7"/>
      <c r="T818" s="7"/>
      <c r="U818" s="7"/>
      <c r="V818" s="7"/>
      <c r="W818" s="7"/>
      <c r="X818" s="7"/>
      <c r="Y818" s="7"/>
      <c r="Z818" s="7"/>
    </row>
    <row r="819" spans="1:26" ht="12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7"/>
      <c r="T819" s="7"/>
      <c r="U819" s="7"/>
      <c r="V819" s="7"/>
      <c r="W819" s="7"/>
      <c r="X819" s="7"/>
      <c r="Y819" s="7"/>
      <c r="Z819" s="7"/>
    </row>
    <row r="820" spans="1:26" ht="12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7"/>
      <c r="T820" s="7"/>
      <c r="U820" s="7"/>
      <c r="V820" s="7"/>
      <c r="W820" s="7"/>
      <c r="X820" s="7"/>
      <c r="Y820" s="7"/>
      <c r="Z820" s="7"/>
    </row>
    <row r="821" spans="1:26" ht="12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7"/>
      <c r="T821" s="7"/>
      <c r="U821" s="7"/>
      <c r="V821" s="7"/>
      <c r="W821" s="7"/>
      <c r="X821" s="7"/>
      <c r="Y821" s="7"/>
      <c r="Z821" s="7"/>
    </row>
    <row r="822" spans="1:26" ht="12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7"/>
      <c r="T822" s="7"/>
      <c r="U822" s="7"/>
      <c r="V822" s="7"/>
      <c r="W822" s="7"/>
      <c r="X822" s="7"/>
      <c r="Y822" s="7"/>
      <c r="Z822" s="7"/>
    </row>
    <row r="823" spans="1:26" ht="12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7"/>
      <c r="T823" s="7"/>
      <c r="U823" s="7"/>
      <c r="V823" s="7"/>
      <c r="W823" s="7"/>
      <c r="X823" s="7"/>
      <c r="Y823" s="7"/>
      <c r="Z823" s="7"/>
    </row>
    <row r="824" spans="1:26" ht="12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7"/>
      <c r="T824" s="7"/>
      <c r="U824" s="7"/>
      <c r="V824" s="7"/>
      <c r="W824" s="7"/>
      <c r="X824" s="7"/>
      <c r="Y824" s="7"/>
      <c r="Z824" s="7"/>
    </row>
    <row r="825" spans="1:26" ht="12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7"/>
      <c r="T825" s="7"/>
      <c r="U825" s="7"/>
      <c r="V825" s="7"/>
      <c r="W825" s="7"/>
      <c r="X825" s="7"/>
      <c r="Y825" s="7"/>
      <c r="Z825" s="7"/>
    </row>
    <row r="826" spans="1:26" ht="12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7"/>
      <c r="T826" s="7"/>
      <c r="U826" s="7"/>
      <c r="V826" s="7"/>
      <c r="W826" s="7"/>
      <c r="X826" s="7"/>
      <c r="Y826" s="7"/>
      <c r="Z826" s="7"/>
    </row>
    <row r="827" spans="1:26" ht="12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7"/>
      <c r="T827" s="7"/>
      <c r="U827" s="7"/>
      <c r="V827" s="7"/>
      <c r="W827" s="7"/>
      <c r="X827" s="7"/>
      <c r="Y827" s="7"/>
      <c r="Z827" s="7"/>
    </row>
    <row r="828" spans="1:26" ht="12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7"/>
      <c r="T828" s="7"/>
      <c r="U828" s="7"/>
      <c r="V828" s="7"/>
      <c r="W828" s="7"/>
      <c r="X828" s="7"/>
      <c r="Y828" s="7"/>
      <c r="Z828" s="7"/>
    </row>
    <row r="829" spans="1:26" ht="12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7"/>
      <c r="T829" s="7"/>
      <c r="U829" s="7"/>
      <c r="V829" s="7"/>
      <c r="W829" s="7"/>
      <c r="X829" s="7"/>
      <c r="Y829" s="7"/>
      <c r="Z829" s="7"/>
    </row>
    <row r="830" spans="1:26" ht="12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7"/>
      <c r="T830" s="7"/>
      <c r="U830" s="7"/>
      <c r="V830" s="7"/>
      <c r="W830" s="7"/>
      <c r="X830" s="7"/>
      <c r="Y830" s="7"/>
      <c r="Z830" s="7"/>
    </row>
    <row r="831" spans="1:26" ht="12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7"/>
      <c r="T831" s="7"/>
      <c r="U831" s="7"/>
      <c r="V831" s="7"/>
      <c r="W831" s="7"/>
      <c r="X831" s="7"/>
      <c r="Y831" s="7"/>
      <c r="Z831" s="7"/>
    </row>
    <row r="832" spans="1:26" ht="12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7"/>
      <c r="T832" s="7"/>
      <c r="U832" s="7"/>
      <c r="V832" s="7"/>
      <c r="W832" s="7"/>
      <c r="X832" s="7"/>
      <c r="Y832" s="7"/>
      <c r="Z832" s="7"/>
    </row>
    <row r="833" spans="1:26" ht="12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7"/>
      <c r="T833" s="7"/>
      <c r="U833" s="7"/>
      <c r="V833" s="7"/>
      <c r="W833" s="7"/>
      <c r="X833" s="7"/>
      <c r="Y833" s="7"/>
      <c r="Z833" s="7"/>
    </row>
    <row r="834" spans="1:26" ht="12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7"/>
      <c r="T834" s="7"/>
      <c r="U834" s="7"/>
      <c r="V834" s="7"/>
      <c r="W834" s="7"/>
      <c r="X834" s="7"/>
      <c r="Y834" s="7"/>
      <c r="Z834" s="7"/>
    </row>
    <row r="835" spans="1:26" ht="12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7"/>
      <c r="T835" s="7"/>
      <c r="U835" s="7"/>
      <c r="V835" s="7"/>
      <c r="W835" s="7"/>
      <c r="X835" s="7"/>
      <c r="Y835" s="7"/>
      <c r="Z835" s="7"/>
    </row>
    <row r="836" spans="1:26" ht="12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7"/>
      <c r="T836" s="7"/>
      <c r="U836" s="7"/>
      <c r="V836" s="7"/>
      <c r="W836" s="7"/>
      <c r="X836" s="7"/>
      <c r="Y836" s="7"/>
      <c r="Z836" s="7"/>
    </row>
    <row r="837" spans="1:26" ht="12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7"/>
      <c r="T837" s="7"/>
      <c r="U837" s="7"/>
      <c r="V837" s="7"/>
      <c r="W837" s="7"/>
      <c r="X837" s="7"/>
      <c r="Y837" s="7"/>
      <c r="Z837" s="7"/>
    </row>
    <row r="838" spans="1:26" ht="12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7"/>
      <c r="T838" s="7"/>
      <c r="U838" s="7"/>
      <c r="V838" s="7"/>
      <c r="W838" s="7"/>
      <c r="X838" s="7"/>
      <c r="Y838" s="7"/>
      <c r="Z838" s="7"/>
    </row>
    <row r="839" spans="1:26" ht="12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7"/>
      <c r="T839" s="7"/>
      <c r="U839" s="7"/>
      <c r="V839" s="7"/>
      <c r="W839" s="7"/>
      <c r="X839" s="7"/>
      <c r="Y839" s="7"/>
      <c r="Z839" s="7"/>
    </row>
    <row r="840" spans="1:26" ht="12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7"/>
      <c r="T840" s="7"/>
      <c r="U840" s="7"/>
      <c r="V840" s="7"/>
      <c r="W840" s="7"/>
      <c r="X840" s="7"/>
      <c r="Y840" s="7"/>
      <c r="Z840" s="7"/>
    </row>
    <row r="841" spans="1:26" ht="12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7"/>
      <c r="T841" s="7"/>
      <c r="U841" s="7"/>
      <c r="V841" s="7"/>
      <c r="W841" s="7"/>
      <c r="X841" s="7"/>
      <c r="Y841" s="7"/>
      <c r="Z841" s="7"/>
    </row>
    <row r="842" spans="1:26" ht="12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7"/>
      <c r="T842" s="7"/>
      <c r="U842" s="7"/>
      <c r="V842" s="7"/>
      <c r="W842" s="7"/>
      <c r="X842" s="7"/>
      <c r="Y842" s="7"/>
      <c r="Z842" s="7"/>
    </row>
    <row r="843" spans="1:26" ht="12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7"/>
      <c r="T843" s="7"/>
      <c r="U843" s="7"/>
      <c r="V843" s="7"/>
      <c r="W843" s="7"/>
      <c r="X843" s="7"/>
      <c r="Y843" s="7"/>
      <c r="Z843" s="7"/>
    </row>
    <row r="844" spans="1:26" ht="12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7"/>
      <c r="T844" s="7"/>
      <c r="U844" s="7"/>
      <c r="V844" s="7"/>
      <c r="W844" s="7"/>
      <c r="X844" s="7"/>
      <c r="Y844" s="7"/>
      <c r="Z844" s="7"/>
    </row>
    <row r="845" spans="1:26" ht="12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7"/>
      <c r="T845" s="7"/>
      <c r="U845" s="7"/>
      <c r="V845" s="7"/>
      <c r="W845" s="7"/>
      <c r="X845" s="7"/>
      <c r="Y845" s="7"/>
      <c r="Z845" s="7"/>
    </row>
    <row r="846" spans="1:26" ht="12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7"/>
      <c r="T846" s="7"/>
      <c r="U846" s="7"/>
      <c r="V846" s="7"/>
      <c r="W846" s="7"/>
      <c r="X846" s="7"/>
      <c r="Y846" s="7"/>
      <c r="Z846" s="7"/>
    </row>
    <row r="847" spans="1:26" ht="12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7"/>
      <c r="T847" s="7"/>
      <c r="U847" s="7"/>
      <c r="V847" s="7"/>
      <c r="W847" s="7"/>
      <c r="X847" s="7"/>
      <c r="Y847" s="7"/>
      <c r="Z847" s="7"/>
    </row>
    <row r="848" spans="1:26" ht="12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7"/>
      <c r="T848" s="7"/>
      <c r="U848" s="7"/>
      <c r="V848" s="7"/>
      <c r="W848" s="7"/>
      <c r="X848" s="7"/>
      <c r="Y848" s="7"/>
      <c r="Z848" s="7"/>
    </row>
    <row r="849" spans="1:26" ht="12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7"/>
      <c r="T849" s="7"/>
      <c r="U849" s="7"/>
      <c r="V849" s="7"/>
      <c r="W849" s="7"/>
      <c r="X849" s="7"/>
      <c r="Y849" s="7"/>
      <c r="Z849" s="7"/>
    </row>
    <row r="850" spans="1:26" ht="12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7"/>
      <c r="T850" s="7"/>
      <c r="U850" s="7"/>
      <c r="V850" s="7"/>
      <c r="W850" s="7"/>
      <c r="X850" s="7"/>
      <c r="Y850" s="7"/>
      <c r="Z850" s="7"/>
    </row>
    <row r="851" spans="1:26" ht="12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7"/>
      <c r="T851" s="7"/>
      <c r="U851" s="7"/>
      <c r="V851" s="7"/>
      <c r="W851" s="7"/>
      <c r="X851" s="7"/>
      <c r="Y851" s="7"/>
      <c r="Z851" s="7"/>
    </row>
    <row r="852" spans="1:26" ht="12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7"/>
      <c r="T852" s="7"/>
      <c r="U852" s="7"/>
      <c r="V852" s="7"/>
      <c r="W852" s="7"/>
      <c r="X852" s="7"/>
      <c r="Y852" s="7"/>
      <c r="Z852" s="7"/>
    </row>
    <row r="853" spans="1:26" ht="12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7"/>
      <c r="T853" s="7"/>
      <c r="U853" s="7"/>
      <c r="V853" s="7"/>
      <c r="W853" s="7"/>
      <c r="X853" s="7"/>
      <c r="Y853" s="7"/>
      <c r="Z853" s="7"/>
    </row>
    <row r="854" spans="1:26" ht="12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7"/>
      <c r="T854" s="7"/>
      <c r="U854" s="7"/>
      <c r="V854" s="7"/>
      <c r="W854" s="7"/>
      <c r="X854" s="7"/>
      <c r="Y854" s="7"/>
      <c r="Z854" s="7"/>
    </row>
    <row r="855" spans="1:26" ht="12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7"/>
      <c r="T855" s="7"/>
      <c r="U855" s="7"/>
      <c r="V855" s="7"/>
      <c r="W855" s="7"/>
      <c r="X855" s="7"/>
      <c r="Y855" s="7"/>
      <c r="Z855" s="7"/>
    </row>
    <row r="856" spans="1:26" ht="12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7"/>
      <c r="T856" s="7"/>
      <c r="U856" s="7"/>
      <c r="V856" s="7"/>
      <c r="W856" s="7"/>
      <c r="X856" s="7"/>
      <c r="Y856" s="7"/>
      <c r="Z856" s="7"/>
    </row>
    <row r="857" spans="1:26" ht="12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7"/>
      <c r="T857" s="7"/>
      <c r="U857" s="7"/>
      <c r="V857" s="7"/>
      <c r="W857" s="7"/>
      <c r="X857" s="7"/>
      <c r="Y857" s="7"/>
      <c r="Z857" s="7"/>
    </row>
    <row r="858" spans="1:26" ht="12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7"/>
      <c r="T858" s="7"/>
      <c r="U858" s="7"/>
      <c r="V858" s="7"/>
      <c r="W858" s="7"/>
      <c r="X858" s="7"/>
      <c r="Y858" s="7"/>
      <c r="Z858" s="7"/>
    </row>
    <row r="859" spans="1:26" ht="12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7"/>
      <c r="T859" s="7"/>
      <c r="U859" s="7"/>
      <c r="V859" s="7"/>
      <c r="W859" s="7"/>
      <c r="X859" s="7"/>
      <c r="Y859" s="7"/>
      <c r="Z859" s="7"/>
    </row>
    <row r="860" spans="1:26" ht="12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7"/>
      <c r="T860" s="7"/>
      <c r="U860" s="7"/>
      <c r="V860" s="7"/>
      <c r="W860" s="7"/>
      <c r="X860" s="7"/>
      <c r="Y860" s="7"/>
      <c r="Z860" s="7"/>
    </row>
    <row r="861" spans="1:26" ht="12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7"/>
      <c r="T861" s="7"/>
      <c r="U861" s="7"/>
      <c r="V861" s="7"/>
      <c r="W861" s="7"/>
      <c r="X861" s="7"/>
      <c r="Y861" s="7"/>
      <c r="Z861" s="7"/>
    </row>
    <row r="862" spans="1:26" ht="12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7"/>
      <c r="T862" s="7"/>
      <c r="U862" s="7"/>
      <c r="V862" s="7"/>
      <c r="W862" s="7"/>
      <c r="X862" s="7"/>
      <c r="Y862" s="7"/>
      <c r="Z862" s="7"/>
    </row>
    <row r="863" spans="1:26" ht="12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7"/>
      <c r="T863" s="7"/>
      <c r="U863" s="7"/>
      <c r="V863" s="7"/>
      <c r="W863" s="7"/>
      <c r="X863" s="7"/>
      <c r="Y863" s="7"/>
      <c r="Z863" s="7"/>
    </row>
    <row r="864" spans="1:26" ht="12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7"/>
      <c r="T864" s="7"/>
      <c r="U864" s="7"/>
      <c r="V864" s="7"/>
      <c r="W864" s="7"/>
      <c r="X864" s="7"/>
      <c r="Y864" s="7"/>
      <c r="Z864" s="7"/>
    </row>
    <row r="865" spans="1:26" ht="12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7"/>
      <c r="T865" s="7"/>
      <c r="U865" s="7"/>
      <c r="V865" s="7"/>
      <c r="W865" s="7"/>
      <c r="X865" s="7"/>
      <c r="Y865" s="7"/>
      <c r="Z865" s="7"/>
    </row>
    <row r="866" spans="1:26" ht="12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7"/>
      <c r="T866" s="7"/>
      <c r="U866" s="7"/>
      <c r="V866" s="7"/>
      <c r="W866" s="7"/>
      <c r="X866" s="7"/>
      <c r="Y866" s="7"/>
      <c r="Z866" s="7"/>
    </row>
    <row r="867" spans="1:26" ht="12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7"/>
      <c r="T867" s="7"/>
      <c r="U867" s="7"/>
      <c r="V867" s="7"/>
      <c r="W867" s="7"/>
      <c r="X867" s="7"/>
      <c r="Y867" s="7"/>
      <c r="Z867" s="7"/>
    </row>
    <row r="868" spans="1:26" ht="12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7"/>
      <c r="T868" s="7"/>
      <c r="U868" s="7"/>
      <c r="V868" s="7"/>
      <c r="W868" s="7"/>
      <c r="X868" s="7"/>
      <c r="Y868" s="7"/>
      <c r="Z868" s="7"/>
    </row>
    <row r="869" spans="1:26" ht="12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7"/>
      <c r="T869" s="7"/>
      <c r="U869" s="7"/>
      <c r="V869" s="7"/>
      <c r="W869" s="7"/>
      <c r="X869" s="7"/>
      <c r="Y869" s="7"/>
      <c r="Z869" s="7"/>
    </row>
    <row r="870" spans="1:26" ht="12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7"/>
      <c r="T870" s="7"/>
      <c r="U870" s="7"/>
      <c r="V870" s="7"/>
      <c r="W870" s="7"/>
      <c r="X870" s="7"/>
      <c r="Y870" s="7"/>
      <c r="Z870" s="7"/>
    </row>
    <row r="871" spans="1:26" ht="12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7"/>
      <c r="T871" s="7"/>
      <c r="U871" s="7"/>
      <c r="V871" s="7"/>
      <c r="W871" s="7"/>
      <c r="X871" s="7"/>
      <c r="Y871" s="7"/>
      <c r="Z871" s="7"/>
    </row>
    <row r="872" spans="1:26" ht="12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7"/>
      <c r="T872" s="7"/>
      <c r="U872" s="7"/>
      <c r="V872" s="7"/>
      <c r="W872" s="7"/>
      <c r="X872" s="7"/>
      <c r="Y872" s="7"/>
      <c r="Z872" s="7"/>
    </row>
    <row r="873" spans="1:26" ht="12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7"/>
      <c r="T873" s="7"/>
      <c r="U873" s="7"/>
      <c r="V873" s="7"/>
      <c r="W873" s="7"/>
      <c r="X873" s="7"/>
      <c r="Y873" s="7"/>
      <c r="Z873" s="7"/>
    </row>
    <row r="874" spans="1:26" ht="12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7"/>
      <c r="T874" s="7"/>
      <c r="U874" s="7"/>
      <c r="V874" s="7"/>
      <c r="W874" s="7"/>
      <c r="X874" s="7"/>
      <c r="Y874" s="7"/>
      <c r="Z874" s="7"/>
    </row>
    <row r="875" spans="1:26" ht="12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7"/>
      <c r="T875" s="7"/>
      <c r="U875" s="7"/>
      <c r="V875" s="7"/>
      <c r="W875" s="7"/>
      <c r="X875" s="7"/>
      <c r="Y875" s="7"/>
      <c r="Z875" s="7"/>
    </row>
    <row r="876" spans="1:26" ht="12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7"/>
      <c r="T876" s="7"/>
      <c r="U876" s="7"/>
      <c r="V876" s="7"/>
      <c r="W876" s="7"/>
      <c r="X876" s="7"/>
      <c r="Y876" s="7"/>
      <c r="Z876" s="7"/>
    </row>
    <row r="877" spans="1:26" ht="12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7"/>
      <c r="T877" s="7"/>
      <c r="U877" s="7"/>
      <c r="V877" s="7"/>
      <c r="W877" s="7"/>
      <c r="X877" s="7"/>
      <c r="Y877" s="7"/>
      <c r="Z877" s="7"/>
    </row>
    <row r="878" spans="1:26" ht="12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7"/>
      <c r="T878" s="7"/>
      <c r="U878" s="7"/>
      <c r="V878" s="7"/>
      <c r="W878" s="7"/>
      <c r="X878" s="7"/>
      <c r="Y878" s="7"/>
      <c r="Z878" s="7"/>
    </row>
    <row r="879" spans="1:26" ht="12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7"/>
      <c r="T879" s="7"/>
      <c r="U879" s="7"/>
      <c r="V879" s="7"/>
      <c r="W879" s="7"/>
      <c r="X879" s="7"/>
      <c r="Y879" s="7"/>
      <c r="Z879" s="7"/>
    </row>
    <row r="880" spans="1:26" ht="12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7"/>
      <c r="T880" s="7"/>
      <c r="U880" s="7"/>
      <c r="V880" s="7"/>
      <c r="W880" s="7"/>
      <c r="X880" s="7"/>
      <c r="Y880" s="7"/>
      <c r="Z880" s="7"/>
    </row>
    <row r="881" spans="1:26" ht="12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7"/>
      <c r="T881" s="7"/>
      <c r="U881" s="7"/>
      <c r="V881" s="7"/>
      <c r="W881" s="7"/>
      <c r="X881" s="7"/>
      <c r="Y881" s="7"/>
      <c r="Z881" s="7"/>
    </row>
    <row r="882" spans="1:26" ht="12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7"/>
      <c r="T882" s="7"/>
      <c r="U882" s="7"/>
      <c r="V882" s="7"/>
      <c r="W882" s="7"/>
      <c r="X882" s="7"/>
      <c r="Y882" s="7"/>
      <c r="Z882" s="7"/>
    </row>
    <row r="883" spans="1:26" ht="12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7"/>
      <c r="T883" s="7"/>
      <c r="U883" s="7"/>
      <c r="V883" s="7"/>
      <c r="W883" s="7"/>
      <c r="X883" s="7"/>
      <c r="Y883" s="7"/>
      <c r="Z883" s="7"/>
    </row>
    <row r="884" spans="1:26" ht="12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7"/>
      <c r="T884" s="7"/>
      <c r="U884" s="7"/>
      <c r="V884" s="7"/>
      <c r="W884" s="7"/>
      <c r="X884" s="7"/>
      <c r="Y884" s="7"/>
      <c r="Z884" s="7"/>
    </row>
    <row r="885" spans="1:26" ht="12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7"/>
      <c r="T885" s="7"/>
      <c r="U885" s="7"/>
      <c r="V885" s="7"/>
      <c r="W885" s="7"/>
      <c r="X885" s="7"/>
      <c r="Y885" s="7"/>
      <c r="Z885" s="7"/>
    </row>
    <row r="886" spans="1:26" ht="12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7"/>
      <c r="T886" s="7"/>
      <c r="U886" s="7"/>
      <c r="V886" s="7"/>
      <c r="W886" s="7"/>
      <c r="X886" s="7"/>
      <c r="Y886" s="7"/>
      <c r="Z886" s="7"/>
    </row>
    <row r="887" spans="1:26" ht="12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7"/>
      <c r="T887" s="7"/>
      <c r="U887" s="7"/>
      <c r="V887" s="7"/>
      <c r="W887" s="7"/>
      <c r="X887" s="7"/>
      <c r="Y887" s="7"/>
      <c r="Z887" s="7"/>
    </row>
    <row r="888" spans="1:26" ht="12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7"/>
      <c r="T888" s="7"/>
      <c r="U888" s="7"/>
      <c r="V888" s="7"/>
      <c r="W888" s="7"/>
      <c r="X888" s="7"/>
      <c r="Y888" s="7"/>
      <c r="Z888" s="7"/>
    </row>
    <row r="889" spans="1:26" ht="12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7"/>
      <c r="T889" s="7"/>
      <c r="U889" s="7"/>
      <c r="V889" s="7"/>
      <c r="W889" s="7"/>
      <c r="X889" s="7"/>
      <c r="Y889" s="7"/>
      <c r="Z889" s="7"/>
    </row>
    <row r="890" spans="1:26" ht="12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7"/>
      <c r="T890" s="7"/>
      <c r="U890" s="7"/>
      <c r="V890" s="7"/>
      <c r="W890" s="7"/>
      <c r="X890" s="7"/>
      <c r="Y890" s="7"/>
      <c r="Z890" s="7"/>
    </row>
    <row r="891" spans="1:26" ht="12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7"/>
      <c r="T891" s="7"/>
      <c r="U891" s="7"/>
      <c r="V891" s="7"/>
      <c r="W891" s="7"/>
      <c r="X891" s="7"/>
      <c r="Y891" s="7"/>
      <c r="Z891" s="7"/>
    </row>
    <row r="892" spans="1:26" ht="12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7"/>
      <c r="T892" s="7"/>
      <c r="U892" s="7"/>
      <c r="V892" s="7"/>
      <c r="W892" s="7"/>
      <c r="X892" s="7"/>
      <c r="Y892" s="7"/>
      <c r="Z892" s="7"/>
    </row>
    <row r="893" spans="1:26" ht="12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7"/>
      <c r="T893" s="7"/>
      <c r="U893" s="7"/>
      <c r="V893" s="7"/>
      <c r="W893" s="7"/>
      <c r="X893" s="7"/>
      <c r="Y893" s="7"/>
      <c r="Z893" s="7"/>
    </row>
    <row r="894" spans="1:26" ht="12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7"/>
      <c r="T894" s="7"/>
      <c r="U894" s="7"/>
      <c r="V894" s="7"/>
      <c r="W894" s="7"/>
      <c r="X894" s="7"/>
      <c r="Y894" s="7"/>
      <c r="Z894" s="7"/>
    </row>
    <row r="895" spans="1:26" ht="12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7"/>
      <c r="T895" s="7"/>
      <c r="U895" s="7"/>
      <c r="V895" s="7"/>
      <c r="W895" s="7"/>
      <c r="X895" s="7"/>
      <c r="Y895" s="7"/>
      <c r="Z895" s="7"/>
    </row>
    <row r="896" spans="1:26" ht="12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7"/>
      <c r="T896" s="7"/>
      <c r="U896" s="7"/>
      <c r="V896" s="7"/>
      <c r="W896" s="7"/>
      <c r="X896" s="7"/>
      <c r="Y896" s="7"/>
      <c r="Z896" s="7"/>
    </row>
    <row r="897" spans="1:26" ht="12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7"/>
      <c r="T897" s="7"/>
      <c r="U897" s="7"/>
      <c r="V897" s="7"/>
      <c r="W897" s="7"/>
      <c r="X897" s="7"/>
      <c r="Y897" s="7"/>
      <c r="Z897" s="7"/>
    </row>
    <row r="898" spans="1:26" ht="12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7"/>
      <c r="T898" s="7"/>
      <c r="U898" s="7"/>
      <c r="V898" s="7"/>
      <c r="W898" s="7"/>
      <c r="X898" s="7"/>
      <c r="Y898" s="7"/>
      <c r="Z898" s="7"/>
    </row>
    <row r="899" spans="1:26" ht="12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7"/>
      <c r="T899" s="7"/>
      <c r="U899" s="7"/>
      <c r="V899" s="7"/>
      <c r="W899" s="7"/>
      <c r="X899" s="7"/>
      <c r="Y899" s="7"/>
      <c r="Z899" s="7"/>
    </row>
    <row r="900" spans="1:26" ht="12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7"/>
      <c r="T900" s="7"/>
      <c r="U900" s="7"/>
      <c r="V900" s="7"/>
      <c r="W900" s="7"/>
      <c r="X900" s="7"/>
      <c r="Y900" s="7"/>
      <c r="Z900" s="7"/>
    </row>
    <row r="901" spans="1:26" ht="12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7"/>
      <c r="T901" s="7"/>
      <c r="U901" s="7"/>
      <c r="V901" s="7"/>
      <c r="W901" s="7"/>
      <c r="X901" s="7"/>
      <c r="Y901" s="7"/>
      <c r="Z901" s="7"/>
    </row>
    <row r="902" spans="1:26" ht="12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7"/>
      <c r="T902" s="7"/>
      <c r="U902" s="7"/>
      <c r="V902" s="7"/>
      <c r="W902" s="7"/>
      <c r="X902" s="7"/>
      <c r="Y902" s="7"/>
      <c r="Z902" s="7"/>
    </row>
    <row r="903" spans="1:26" ht="12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7"/>
      <c r="T903" s="7"/>
      <c r="U903" s="7"/>
      <c r="V903" s="7"/>
      <c r="W903" s="7"/>
      <c r="X903" s="7"/>
      <c r="Y903" s="7"/>
      <c r="Z903" s="7"/>
    </row>
    <row r="904" spans="1:26" ht="12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7"/>
      <c r="T904" s="7"/>
      <c r="U904" s="7"/>
      <c r="V904" s="7"/>
      <c r="W904" s="7"/>
      <c r="X904" s="7"/>
      <c r="Y904" s="7"/>
      <c r="Z904" s="7"/>
    </row>
    <row r="905" spans="1:26" ht="12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7"/>
      <c r="T905" s="7"/>
      <c r="U905" s="7"/>
      <c r="V905" s="7"/>
      <c r="W905" s="7"/>
      <c r="X905" s="7"/>
      <c r="Y905" s="7"/>
      <c r="Z905" s="7"/>
    </row>
    <row r="906" spans="1:26" ht="12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7"/>
      <c r="T906" s="7"/>
      <c r="U906" s="7"/>
      <c r="V906" s="7"/>
      <c r="W906" s="7"/>
      <c r="X906" s="7"/>
      <c r="Y906" s="7"/>
      <c r="Z906" s="7"/>
    </row>
    <row r="907" spans="1:26" ht="12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7"/>
      <c r="T907" s="7"/>
      <c r="U907" s="7"/>
      <c r="V907" s="7"/>
      <c r="W907" s="7"/>
      <c r="X907" s="7"/>
      <c r="Y907" s="7"/>
      <c r="Z907" s="7"/>
    </row>
    <row r="908" spans="1:26" ht="12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7"/>
      <c r="T908" s="7"/>
      <c r="U908" s="7"/>
      <c r="V908" s="7"/>
      <c r="W908" s="7"/>
      <c r="X908" s="7"/>
      <c r="Y908" s="7"/>
      <c r="Z908" s="7"/>
    </row>
    <row r="909" spans="1:26" ht="12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7"/>
      <c r="T909" s="7"/>
      <c r="U909" s="7"/>
      <c r="V909" s="7"/>
      <c r="W909" s="7"/>
      <c r="X909" s="7"/>
      <c r="Y909" s="7"/>
      <c r="Z909" s="7"/>
    </row>
    <row r="910" spans="1:26" ht="12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7"/>
      <c r="T910" s="7"/>
      <c r="U910" s="7"/>
      <c r="V910" s="7"/>
      <c r="W910" s="7"/>
      <c r="X910" s="7"/>
      <c r="Y910" s="7"/>
      <c r="Z910" s="7"/>
    </row>
    <row r="911" spans="1:26" ht="12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7"/>
      <c r="T911" s="7"/>
      <c r="U911" s="7"/>
      <c r="V911" s="7"/>
      <c r="W911" s="7"/>
      <c r="X911" s="7"/>
      <c r="Y911" s="7"/>
      <c r="Z911" s="7"/>
    </row>
    <row r="912" spans="1:26" ht="12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7"/>
      <c r="T912" s="7"/>
      <c r="U912" s="7"/>
      <c r="V912" s="7"/>
      <c r="W912" s="7"/>
      <c r="X912" s="7"/>
      <c r="Y912" s="7"/>
      <c r="Z912" s="7"/>
    </row>
    <row r="913" spans="1:26" ht="12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7"/>
      <c r="T913" s="7"/>
      <c r="U913" s="7"/>
      <c r="V913" s="7"/>
      <c r="W913" s="7"/>
      <c r="X913" s="7"/>
      <c r="Y913" s="7"/>
      <c r="Z913" s="7"/>
    </row>
    <row r="914" spans="1:26" ht="12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7"/>
      <c r="T914" s="7"/>
      <c r="U914" s="7"/>
      <c r="V914" s="7"/>
      <c r="W914" s="7"/>
      <c r="X914" s="7"/>
      <c r="Y914" s="7"/>
      <c r="Z914" s="7"/>
    </row>
    <row r="915" spans="1:26" ht="12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7"/>
      <c r="T915" s="7"/>
      <c r="U915" s="7"/>
      <c r="V915" s="7"/>
      <c r="W915" s="7"/>
      <c r="X915" s="7"/>
      <c r="Y915" s="7"/>
      <c r="Z915" s="7"/>
    </row>
    <row r="916" spans="1:26" ht="12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7"/>
      <c r="T916" s="7"/>
      <c r="U916" s="7"/>
      <c r="V916" s="7"/>
      <c r="W916" s="7"/>
      <c r="X916" s="7"/>
      <c r="Y916" s="7"/>
      <c r="Z916" s="7"/>
    </row>
    <row r="917" spans="1:26" ht="12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7"/>
      <c r="T917" s="7"/>
      <c r="U917" s="7"/>
      <c r="V917" s="7"/>
      <c r="W917" s="7"/>
      <c r="X917" s="7"/>
      <c r="Y917" s="7"/>
      <c r="Z917" s="7"/>
    </row>
    <row r="918" spans="1:26" ht="12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7"/>
      <c r="T918" s="7"/>
      <c r="U918" s="7"/>
      <c r="V918" s="7"/>
      <c r="W918" s="7"/>
      <c r="X918" s="7"/>
      <c r="Y918" s="7"/>
      <c r="Z918" s="7"/>
    </row>
    <row r="919" spans="1:26" ht="12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7"/>
      <c r="T919" s="7"/>
      <c r="U919" s="7"/>
      <c r="V919" s="7"/>
      <c r="W919" s="7"/>
      <c r="X919" s="7"/>
      <c r="Y919" s="7"/>
      <c r="Z919" s="7"/>
    </row>
    <row r="920" spans="1:26" ht="12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7"/>
      <c r="T920" s="7"/>
      <c r="U920" s="7"/>
      <c r="V920" s="7"/>
      <c r="W920" s="7"/>
      <c r="X920" s="7"/>
      <c r="Y920" s="7"/>
      <c r="Z920" s="7"/>
    </row>
    <row r="921" spans="1:26" ht="12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7"/>
      <c r="T921" s="7"/>
      <c r="U921" s="7"/>
      <c r="V921" s="7"/>
      <c r="W921" s="7"/>
      <c r="X921" s="7"/>
      <c r="Y921" s="7"/>
      <c r="Z921" s="7"/>
    </row>
    <row r="922" spans="1:26" ht="12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7"/>
      <c r="T922" s="7"/>
      <c r="U922" s="7"/>
      <c r="V922" s="7"/>
      <c r="W922" s="7"/>
      <c r="X922" s="7"/>
      <c r="Y922" s="7"/>
      <c r="Z922" s="7"/>
    </row>
    <row r="923" spans="1:26" ht="12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7"/>
      <c r="T923" s="7"/>
      <c r="U923" s="7"/>
      <c r="V923" s="7"/>
      <c r="W923" s="7"/>
      <c r="X923" s="7"/>
      <c r="Y923" s="7"/>
      <c r="Z923" s="7"/>
    </row>
    <row r="924" spans="1:26" ht="12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7"/>
      <c r="T924" s="7"/>
      <c r="U924" s="7"/>
      <c r="V924" s="7"/>
      <c r="W924" s="7"/>
      <c r="X924" s="7"/>
      <c r="Y924" s="7"/>
      <c r="Z924" s="7"/>
    </row>
    <row r="925" spans="1:26" ht="12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7"/>
      <c r="T925" s="7"/>
      <c r="U925" s="7"/>
      <c r="V925" s="7"/>
      <c r="W925" s="7"/>
      <c r="X925" s="7"/>
      <c r="Y925" s="7"/>
      <c r="Z925" s="7"/>
    </row>
    <row r="926" spans="1:26" ht="12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7"/>
      <c r="T926" s="7"/>
      <c r="U926" s="7"/>
      <c r="V926" s="7"/>
      <c r="W926" s="7"/>
      <c r="X926" s="7"/>
      <c r="Y926" s="7"/>
      <c r="Z926" s="7"/>
    </row>
    <row r="927" spans="1:26" ht="12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7"/>
      <c r="T927" s="7"/>
      <c r="U927" s="7"/>
      <c r="V927" s="7"/>
      <c r="W927" s="7"/>
      <c r="X927" s="7"/>
      <c r="Y927" s="7"/>
      <c r="Z927" s="7"/>
    </row>
    <row r="928" spans="1:26" ht="12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7"/>
      <c r="T928" s="7"/>
      <c r="U928" s="7"/>
      <c r="V928" s="7"/>
      <c r="W928" s="7"/>
      <c r="X928" s="7"/>
      <c r="Y928" s="7"/>
      <c r="Z928" s="7"/>
    </row>
    <row r="929" spans="1:26" ht="12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7"/>
      <c r="T929" s="7"/>
      <c r="U929" s="7"/>
      <c r="V929" s="7"/>
      <c r="W929" s="7"/>
      <c r="X929" s="7"/>
      <c r="Y929" s="7"/>
      <c r="Z929" s="7"/>
    </row>
    <row r="930" spans="1:26" ht="12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7"/>
      <c r="T930" s="7"/>
      <c r="U930" s="7"/>
      <c r="V930" s="7"/>
      <c r="W930" s="7"/>
      <c r="X930" s="7"/>
      <c r="Y930" s="7"/>
      <c r="Z930" s="7"/>
    </row>
    <row r="931" spans="1:26" ht="12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7"/>
      <c r="T931" s="7"/>
      <c r="U931" s="7"/>
      <c r="V931" s="7"/>
      <c r="W931" s="7"/>
      <c r="X931" s="7"/>
      <c r="Y931" s="7"/>
      <c r="Z931" s="7"/>
    </row>
    <row r="932" spans="1:26" ht="12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7"/>
      <c r="T932" s="7"/>
      <c r="U932" s="7"/>
      <c r="V932" s="7"/>
      <c r="W932" s="7"/>
      <c r="X932" s="7"/>
      <c r="Y932" s="7"/>
      <c r="Z932" s="7"/>
    </row>
    <row r="933" spans="1:26" ht="12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7"/>
      <c r="T933" s="7"/>
      <c r="U933" s="7"/>
      <c r="V933" s="7"/>
      <c r="W933" s="7"/>
      <c r="X933" s="7"/>
      <c r="Y933" s="7"/>
      <c r="Z933" s="7"/>
    </row>
    <row r="934" spans="1:26" ht="12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7"/>
      <c r="T934" s="7"/>
      <c r="U934" s="7"/>
      <c r="V934" s="7"/>
      <c r="W934" s="7"/>
      <c r="X934" s="7"/>
      <c r="Y934" s="7"/>
      <c r="Z934" s="7"/>
    </row>
    <row r="935" spans="1:26" ht="12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7"/>
      <c r="T935" s="7"/>
      <c r="U935" s="7"/>
      <c r="V935" s="7"/>
      <c r="W935" s="7"/>
      <c r="X935" s="7"/>
      <c r="Y935" s="7"/>
      <c r="Z935" s="7"/>
    </row>
    <row r="936" spans="1:26" ht="12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7"/>
      <c r="T936" s="7"/>
      <c r="U936" s="7"/>
      <c r="V936" s="7"/>
      <c r="W936" s="7"/>
      <c r="X936" s="7"/>
      <c r="Y936" s="7"/>
      <c r="Z936" s="7"/>
    </row>
    <row r="937" spans="1:26" ht="12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7"/>
      <c r="T937" s="7"/>
      <c r="U937" s="7"/>
      <c r="V937" s="7"/>
      <c r="W937" s="7"/>
      <c r="X937" s="7"/>
      <c r="Y937" s="7"/>
      <c r="Z937" s="7"/>
    </row>
    <row r="938" spans="1:26" ht="12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7"/>
      <c r="T938" s="7"/>
      <c r="U938" s="7"/>
      <c r="V938" s="7"/>
      <c r="W938" s="7"/>
      <c r="X938" s="7"/>
      <c r="Y938" s="7"/>
      <c r="Z938" s="7"/>
    </row>
    <row r="939" spans="1:26" ht="12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7"/>
      <c r="T939" s="7"/>
      <c r="U939" s="7"/>
      <c r="V939" s="7"/>
      <c r="W939" s="7"/>
      <c r="X939" s="7"/>
      <c r="Y939" s="7"/>
      <c r="Z939" s="7"/>
    </row>
    <row r="940" spans="1:26" ht="12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7"/>
      <c r="T940" s="7"/>
      <c r="U940" s="7"/>
      <c r="V940" s="7"/>
      <c r="W940" s="7"/>
      <c r="X940" s="7"/>
      <c r="Y940" s="7"/>
      <c r="Z940" s="7"/>
    </row>
    <row r="941" spans="1:26" ht="12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7"/>
      <c r="T941" s="7"/>
      <c r="U941" s="7"/>
      <c r="V941" s="7"/>
      <c r="W941" s="7"/>
      <c r="X941" s="7"/>
      <c r="Y941" s="7"/>
      <c r="Z941" s="7"/>
    </row>
    <row r="942" spans="1:26" ht="12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7"/>
      <c r="T942" s="7"/>
      <c r="U942" s="7"/>
      <c r="V942" s="7"/>
      <c r="W942" s="7"/>
      <c r="X942" s="7"/>
      <c r="Y942" s="7"/>
      <c r="Z942" s="7"/>
    </row>
    <row r="943" spans="1:26" ht="12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7"/>
      <c r="T943" s="7"/>
      <c r="U943" s="7"/>
      <c r="V943" s="7"/>
      <c r="W943" s="7"/>
      <c r="X943" s="7"/>
      <c r="Y943" s="7"/>
      <c r="Z943" s="7"/>
    </row>
    <row r="944" spans="1:26" ht="12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7"/>
      <c r="T944" s="7"/>
      <c r="U944" s="7"/>
      <c r="V944" s="7"/>
      <c r="W944" s="7"/>
      <c r="X944" s="7"/>
      <c r="Y944" s="7"/>
      <c r="Z944" s="7"/>
    </row>
    <row r="945" spans="1:26" ht="12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7"/>
      <c r="T945" s="7"/>
      <c r="U945" s="7"/>
      <c r="V945" s="7"/>
      <c r="W945" s="7"/>
      <c r="X945" s="7"/>
      <c r="Y945" s="7"/>
      <c r="Z945" s="7"/>
    </row>
    <row r="946" spans="1:26" ht="12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7"/>
      <c r="T946" s="7"/>
      <c r="U946" s="7"/>
      <c r="V946" s="7"/>
      <c r="W946" s="7"/>
      <c r="X946" s="7"/>
      <c r="Y946" s="7"/>
      <c r="Z946" s="7"/>
    </row>
    <row r="947" spans="1:26" ht="12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7"/>
      <c r="T947" s="7"/>
      <c r="U947" s="7"/>
      <c r="V947" s="7"/>
      <c r="W947" s="7"/>
      <c r="X947" s="7"/>
      <c r="Y947" s="7"/>
      <c r="Z947" s="7"/>
    </row>
    <row r="948" spans="1:26" ht="12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7"/>
      <c r="T948" s="7"/>
      <c r="U948" s="7"/>
      <c r="V948" s="7"/>
      <c r="W948" s="7"/>
      <c r="X948" s="7"/>
      <c r="Y948" s="7"/>
      <c r="Z948" s="7"/>
    </row>
    <row r="949" spans="1:26" ht="12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7"/>
      <c r="T949" s="7"/>
      <c r="U949" s="7"/>
      <c r="V949" s="7"/>
      <c r="W949" s="7"/>
      <c r="X949" s="7"/>
      <c r="Y949" s="7"/>
      <c r="Z949" s="7"/>
    </row>
    <row r="950" spans="1:26" ht="12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7"/>
      <c r="T950" s="7"/>
      <c r="U950" s="7"/>
      <c r="V950" s="7"/>
      <c r="W950" s="7"/>
      <c r="X950" s="7"/>
      <c r="Y950" s="7"/>
      <c r="Z950" s="7"/>
    </row>
    <row r="951" spans="1:26" ht="12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7"/>
      <c r="T951" s="7"/>
      <c r="U951" s="7"/>
      <c r="V951" s="7"/>
      <c r="W951" s="7"/>
      <c r="X951" s="7"/>
      <c r="Y951" s="7"/>
      <c r="Z951" s="7"/>
    </row>
    <row r="952" spans="1:26" ht="12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7"/>
      <c r="T952" s="7"/>
      <c r="U952" s="7"/>
      <c r="V952" s="7"/>
      <c r="W952" s="7"/>
      <c r="X952" s="7"/>
      <c r="Y952" s="7"/>
      <c r="Z952" s="7"/>
    </row>
    <row r="953" spans="1:26" ht="12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7"/>
      <c r="T953" s="7"/>
      <c r="U953" s="7"/>
      <c r="V953" s="7"/>
      <c r="W953" s="7"/>
      <c r="X953" s="7"/>
      <c r="Y953" s="7"/>
      <c r="Z953" s="7"/>
    </row>
    <row r="954" spans="1:26" ht="12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7"/>
      <c r="T954" s="7"/>
      <c r="U954" s="7"/>
      <c r="V954" s="7"/>
      <c r="W954" s="7"/>
      <c r="X954" s="7"/>
      <c r="Y954" s="7"/>
      <c r="Z954" s="7"/>
    </row>
    <row r="955" spans="1:26" ht="12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7"/>
      <c r="T955" s="7"/>
      <c r="U955" s="7"/>
      <c r="V955" s="7"/>
      <c r="W955" s="7"/>
      <c r="X955" s="7"/>
      <c r="Y955" s="7"/>
      <c r="Z955" s="7"/>
    </row>
    <row r="956" spans="1:26" ht="12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7"/>
      <c r="T956" s="7"/>
      <c r="U956" s="7"/>
      <c r="V956" s="7"/>
      <c r="W956" s="7"/>
      <c r="X956" s="7"/>
      <c r="Y956" s="7"/>
      <c r="Z956" s="7"/>
    </row>
    <row r="957" spans="1:26" ht="12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7"/>
      <c r="T957" s="7"/>
      <c r="U957" s="7"/>
      <c r="V957" s="7"/>
      <c r="W957" s="7"/>
      <c r="X957" s="7"/>
      <c r="Y957" s="7"/>
      <c r="Z957" s="7"/>
    </row>
    <row r="958" spans="1:26" ht="12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7"/>
      <c r="T958" s="7"/>
      <c r="U958" s="7"/>
      <c r="V958" s="7"/>
      <c r="W958" s="7"/>
      <c r="X958" s="7"/>
      <c r="Y958" s="7"/>
      <c r="Z958" s="7"/>
    </row>
    <row r="959" spans="1:26" ht="12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7"/>
      <c r="T959" s="7"/>
      <c r="U959" s="7"/>
      <c r="V959" s="7"/>
      <c r="W959" s="7"/>
      <c r="X959" s="7"/>
      <c r="Y959" s="7"/>
      <c r="Z959" s="7"/>
    </row>
    <row r="960" spans="1:26" ht="12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7"/>
      <c r="T960" s="7"/>
      <c r="U960" s="7"/>
      <c r="V960" s="7"/>
      <c r="W960" s="7"/>
      <c r="X960" s="7"/>
      <c r="Y960" s="7"/>
      <c r="Z960" s="7"/>
    </row>
    <row r="961" spans="1:26" ht="12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7"/>
      <c r="T961" s="7"/>
      <c r="U961" s="7"/>
      <c r="V961" s="7"/>
      <c r="W961" s="7"/>
      <c r="X961" s="7"/>
      <c r="Y961" s="7"/>
      <c r="Z961" s="7"/>
    </row>
    <row r="962" spans="1:26" ht="12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7"/>
      <c r="T962" s="7"/>
      <c r="U962" s="7"/>
      <c r="V962" s="7"/>
      <c r="W962" s="7"/>
      <c r="X962" s="7"/>
      <c r="Y962" s="7"/>
      <c r="Z962" s="7"/>
    </row>
    <row r="963" spans="1:26" ht="12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7"/>
      <c r="T963" s="7"/>
      <c r="U963" s="7"/>
      <c r="V963" s="7"/>
      <c r="W963" s="7"/>
      <c r="X963" s="7"/>
      <c r="Y963" s="7"/>
      <c r="Z963" s="7"/>
    </row>
    <row r="964" spans="1:26" ht="12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7"/>
      <c r="T964" s="7"/>
      <c r="U964" s="7"/>
      <c r="V964" s="7"/>
      <c r="W964" s="7"/>
      <c r="X964" s="7"/>
      <c r="Y964" s="7"/>
      <c r="Z964" s="7"/>
    </row>
    <row r="965" spans="1:26" ht="12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7"/>
      <c r="T965" s="7"/>
      <c r="U965" s="7"/>
      <c r="V965" s="7"/>
      <c r="W965" s="7"/>
      <c r="X965" s="7"/>
      <c r="Y965" s="7"/>
      <c r="Z965" s="7"/>
    </row>
    <row r="966" spans="1:26" ht="12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7"/>
      <c r="T966" s="7"/>
      <c r="U966" s="7"/>
      <c r="V966" s="7"/>
      <c r="W966" s="7"/>
      <c r="X966" s="7"/>
      <c r="Y966" s="7"/>
      <c r="Z966" s="7"/>
    </row>
    <row r="967" spans="1:26" ht="12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7"/>
      <c r="T967" s="7"/>
      <c r="U967" s="7"/>
      <c r="V967" s="7"/>
      <c r="W967" s="7"/>
      <c r="X967" s="7"/>
      <c r="Y967" s="7"/>
      <c r="Z967" s="7"/>
    </row>
    <row r="968" spans="1:26" ht="12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7"/>
      <c r="T968" s="7"/>
      <c r="U968" s="7"/>
      <c r="V968" s="7"/>
      <c r="W968" s="7"/>
      <c r="X968" s="7"/>
      <c r="Y968" s="7"/>
      <c r="Z968" s="7"/>
    </row>
    <row r="969" spans="1:26" ht="12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7"/>
      <c r="T969" s="7"/>
      <c r="U969" s="7"/>
      <c r="V969" s="7"/>
      <c r="W969" s="7"/>
      <c r="X969" s="7"/>
      <c r="Y969" s="7"/>
      <c r="Z969" s="7"/>
    </row>
    <row r="970" spans="1:26" ht="12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7"/>
      <c r="T970" s="7"/>
      <c r="U970" s="7"/>
      <c r="V970" s="7"/>
      <c r="W970" s="7"/>
      <c r="X970" s="7"/>
      <c r="Y970" s="7"/>
      <c r="Z970" s="7"/>
    </row>
    <row r="971" spans="1:26" ht="12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7"/>
      <c r="T971" s="7"/>
      <c r="U971" s="7"/>
      <c r="V971" s="7"/>
      <c r="W971" s="7"/>
      <c r="X971" s="7"/>
      <c r="Y971" s="7"/>
      <c r="Z971" s="7"/>
    </row>
    <row r="972" spans="1:26" ht="12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7"/>
      <c r="T972" s="7"/>
      <c r="U972" s="7"/>
      <c r="V972" s="7"/>
      <c r="W972" s="7"/>
      <c r="X972" s="7"/>
      <c r="Y972" s="7"/>
      <c r="Z972" s="7"/>
    </row>
    <row r="973" spans="1:26" ht="12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7"/>
      <c r="T973" s="7"/>
      <c r="U973" s="7"/>
      <c r="V973" s="7"/>
      <c r="W973" s="7"/>
      <c r="X973" s="7"/>
      <c r="Y973" s="7"/>
      <c r="Z973" s="7"/>
    </row>
    <row r="974" spans="1:26" ht="12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7"/>
      <c r="T974" s="7"/>
      <c r="U974" s="7"/>
      <c r="V974" s="7"/>
      <c r="W974" s="7"/>
      <c r="X974" s="7"/>
      <c r="Y974" s="7"/>
      <c r="Z974" s="7"/>
    </row>
    <row r="975" spans="1:26" ht="12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7"/>
      <c r="T975" s="7"/>
      <c r="U975" s="7"/>
      <c r="V975" s="7"/>
      <c r="W975" s="7"/>
      <c r="X975" s="7"/>
      <c r="Y975" s="7"/>
      <c r="Z975" s="7"/>
    </row>
    <row r="976" spans="1:26" ht="12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7"/>
      <c r="T976" s="7"/>
      <c r="U976" s="7"/>
      <c r="V976" s="7"/>
      <c r="W976" s="7"/>
      <c r="X976" s="7"/>
      <c r="Y976" s="7"/>
      <c r="Z976" s="7"/>
    </row>
    <row r="977" spans="1:26" ht="12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7"/>
      <c r="T977" s="7"/>
      <c r="U977" s="7"/>
      <c r="V977" s="7"/>
      <c r="W977" s="7"/>
      <c r="X977" s="7"/>
      <c r="Y977" s="7"/>
      <c r="Z977" s="7"/>
    </row>
    <row r="978" spans="1:26" ht="12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7"/>
      <c r="T978" s="7"/>
      <c r="U978" s="7"/>
      <c r="V978" s="7"/>
      <c r="W978" s="7"/>
      <c r="X978" s="7"/>
      <c r="Y978" s="7"/>
      <c r="Z978" s="7"/>
    </row>
    <row r="979" spans="1:26" ht="12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7"/>
      <c r="T979" s="7"/>
      <c r="U979" s="7"/>
      <c r="V979" s="7"/>
      <c r="W979" s="7"/>
      <c r="X979" s="7"/>
      <c r="Y979" s="7"/>
      <c r="Z979" s="7"/>
    </row>
    <row r="980" spans="1:26" ht="12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7"/>
      <c r="T980" s="7"/>
      <c r="U980" s="7"/>
      <c r="V980" s="7"/>
      <c r="W980" s="7"/>
      <c r="X980" s="7"/>
      <c r="Y980" s="7"/>
      <c r="Z980" s="7"/>
    </row>
    <row r="981" spans="1:26" ht="12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7"/>
      <c r="T981" s="7"/>
      <c r="U981" s="7"/>
      <c r="V981" s="7"/>
      <c r="W981" s="7"/>
      <c r="X981" s="7"/>
      <c r="Y981" s="7"/>
      <c r="Z981" s="7"/>
    </row>
    <row r="982" spans="1:26" ht="12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7"/>
      <c r="T982" s="7"/>
      <c r="U982" s="7"/>
      <c r="V982" s="7"/>
      <c r="W982" s="7"/>
      <c r="X982" s="7"/>
      <c r="Y982" s="7"/>
      <c r="Z982" s="7"/>
    </row>
    <row r="983" spans="1:26" ht="12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7"/>
      <c r="T983" s="7"/>
      <c r="U983" s="7"/>
      <c r="V983" s="7"/>
      <c r="W983" s="7"/>
      <c r="X983" s="7"/>
      <c r="Y983" s="7"/>
      <c r="Z983" s="7"/>
    </row>
    <row r="984" spans="1:26" ht="12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7"/>
      <c r="T984" s="7"/>
      <c r="U984" s="7"/>
      <c r="V984" s="7"/>
      <c r="W984" s="7"/>
      <c r="X984" s="7"/>
      <c r="Y984" s="7"/>
      <c r="Z984" s="7"/>
    </row>
    <row r="985" spans="1:26" ht="12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7"/>
      <c r="T985" s="7"/>
      <c r="U985" s="7"/>
      <c r="V985" s="7"/>
      <c r="W985" s="7"/>
      <c r="X985" s="7"/>
      <c r="Y985" s="7"/>
      <c r="Z985" s="7"/>
    </row>
    <row r="986" spans="1:26" ht="12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7"/>
      <c r="T986" s="7"/>
      <c r="U986" s="7"/>
      <c r="V986" s="7"/>
      <c r="W986" s="7"/>
      <c r="X986" s="7"/>
      <c r="Y986" s="7"/>
      <c r="Z986" s="7"/>
    </row>
    <row r="987" spans="1:26" ht="12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7"/>
      <c r="T987" s="7"/>
      <c r="U987" s="7"/>
      <c r="V987" s="7"/>
      <c r="W987" s="7"/>
      <c r="X987" s="7"/>
      <c r="Y987" s="7"/>
      <c r="Z987" s="7"/>
    </row>
    <row r="988" spans="1:26" ht="12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7"/>
      <c r="T988" s="7"/>
      <c r="U988" s="7"/>
      <c r="V988" s="7"/>
      <c r="W988" s="7"/>
      <c r="X988" s="7"/>
      <c r="Y988" s="7"/>
      <c r="Z988" s="7"/>
    </row>
    <row r="989" spans="1:26" ht="12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7"/>
      <c r="T989" s="7"/>
      <c r="U989" s="7"/>
      <c r="V989" s="7"/>
      <c r="W989" s="7"/>
      <c r="X989" s="7"/>
      <c r="Y989" s="7"/>
      <c r="Z989" s="7"/>
    </row>
    <row r="990" spans="1:26" ht="12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7"/>
      <c r="T990" s="7"/>
      <c r="U990" s="7"/>
      <c r="V990" s="7"/>
      <c r="W990" s="7"/>
      <c r="X990" s="7"/>
      <c r="Y990" s="7"/>
      <c r="Z990" s="7"/>
    </row>
    <row r="991" spans="1:26" ht="12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7"/>
      <c r="T991" s="7"/>
      <c r="U991" s="7"/>
      <c r="V991" s="7"/>
      <c r="W991" s="7"/>
      <c r="X991" s="7"/>
      <c r="Y991" s="7"/>
      <c r="Z991" s="7"/>
    </row>
    <row r="992" spans="1:26" ht="12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7"/>
      <c r="T992" s="7"/>
      <c r="U992" s="7"/>
      <c r="V992" s="7"/>
      <c r="W992" s="7"/>
      <c r="X992" s="7"/>
      <c r="Y992" s="7"/>
      <c r="Z992" s="7"/>
    </row>
    <row r="993" spans="1:26" ht="12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7"/>
      <c r="T993" s="7"/>
      <c r="U993" s="7"/>
      <c r="V993" s="7"/>
      <c r="W993" s="7"/>
      <c r="X993" s="7"/>
      <c r="Y993" s="7"/>
      <c r="Z993" s="7"/>
    </row>
    <row r="994" spans="1:26" ht="12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7"/>
      <c r="T994" s="7"/>
      <c r="U994" s="7"/>
      <c r="V994" s="7"/>
      <c r="W994" s="7"/>
      <c r="X994" s="7"/>
      <c r="Y994" s="7"/>
      <c r="Z994" s="7"/>
    </row>
    <row r="995" spans="1:26" ht="12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7"/>
      <c r="T995" s="7"/>
      <c r="U995" s="7"/>
      <c r="V995" s="7"/>
      <c r="W995" s="7"/>
      <c r="X995" s="7"/>
      <c r="Y995" s="7"/>
      <c r="Z995" s="7"/>
    </row>
    <row r="996" spans="1:26" ht="12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7"/>
      <c r="T996" s="7"/>
      <c r="U996" s="7"/>
      <c r="V996" s="7"/>
      <c r="W996" s="7"/>
      <c r="X996" s="7"/>
      <c r="Y996" s="7"/>
      <c r="Z996" s="7"/>
    </row>
    <row r="997" spans="1:26" ht="12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7"/>
      <c r="T997" s="7"/>
      <c r="U997" s="7"/>
      <c r="V997" s="7"/>
      <c r="W997" s="7"/>
      <c r="X997" s="7"/>
      <c r="Y997" s="7"/>
      <c r="Z997" s="7"/>
    </row>
    <row r="998" spans="1:26" ht="12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7"/>
      <c r="T998" s="7"/>
      <c r="U998" s="7"/>
      <c r="V998" s="7"/>
      <c r="W998" s="7"/>
      <c r="X998" s="7"/>
      <c r="Y998" s="7"/>
      <c r="Z998" s="7"/>
    </row>
    <row r="999" spans="1:26" ht="12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7"/>
      <c r="T999" s="7"/>
      <c r="U999" s="7"/>
      <c r="V999" s="7"/>
      <c r="W999" s="7"/>
      <c r="X999" s="7"/>
      <c r="Y999" s="7"/>
      <c r="Z999" s="7"/>
    </row>
  </sheetData>
  <mergeCells count="191">
    <mergeCell ref="F59:F60"/>
    <mergeCell ref="G59:G60"/>
    <mergeCell ref="H59:H60"/>
    <mergeCell ref="I59:I60"/>
    <mergeCell ref="F61:F62"/>
    <mergeCell ref="G61:G62"/>
    <mergeCell ref="H61:H62"/>
    <mergeCell ref="I61:I62"/>
    <mergeCell ref="F53:F54"/>
    <mergeCell ref="G53:G54"/>
    <mergeCell ref="H53:H54"/>
    <mergeCell ref="I53:I54"/>
    <mergeCell ref="F55:F56"/>
    <mergeCell ref="G55:G56"/>
    <mergeCell ref="H55:H56"/>
    <mergeCell ref="I55:I56"/>
    <mergeCell ref="F57:F58"/>
    <mergeCell ref="G57:G58"/>
    <mergeCell ref="H57:H58"/>
    <mergeCell ref="I57:I58"/>
    <mergeCell ref="R46:R47"/>
    <mergeCell ref="A49:A52"/>
    <mergeCell ref="B49:B50"/>
    <mergeCell ref="C49:C50"/>
    <mergeCell ref="D49:D50"/>
    <mergeCell ref="E49:E50"/>
    <mergeCell ref="F49:F50"/>
    <mergeCell ref="G49:G50"/>
    <mergeCell ref="H49:H50"/>
    <mergeCell ref="I49:I50"/>
    <mergeCell ref="B51:B52"/>
    <mergeCell ref="C51:C52"/>
    <mergeCell ref="D51:D52"/>
    <mergeCell ref="E51:E52"/>
    <mergeCell ref="F51:F52"/>
    <mergeCell ref="G51:G52"/>
    <mergeCell ref="H51:H52"/>
    <mergeCell ref="I51:I52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R42:R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O44:O45"/>
    <mergeCell ref="R44:R45"/>
    <mergeCell ref="J42:J43"/>
    <mergeCell ref="K42:K43"/>
    <mergeCell ref="L42:L43"/>
    <mergeCell ref="M42:M43"/>
    <mergeCell ref="N42:N43"/>
    <mergeCell ref="O42:O43"/>
    <mergeCell ref="P42:P47"/>
    <mergeCell ref="Q42:Q43"/>
    <mergeCell ref="Q44:Q45"/>
    <mergeCell ref="Q46:Q47"/>
    <mergeCell ref="J46:J47"/>
    <mergeCell ref="K46:K47"/>
    <mergeCell ref="L46:L47"/>
    <mergeCell ref="M46:M47"/>
    <mergeCell ref="N46:N47"/>
    <mergeCell ref="O46:O47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0:J41"/>
    <mergeCell ref="K40:K41"/>
    <mergeCell ref="L40:L41"/>
    <mergeCell ref="M40:M41"/>
    <mergeCell ref="N40:N41"/>
    <mergeCell ref="O40:O41"/>
    <mergeCell ref="P40:P41"/>
    <mergeCell ref="Q40:Q41"/>
    <mergeCell ref="R40:R41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38:J39"/>
    <mergeCell ref="K38:K39"/>
    <mergeCell ref="L38:L39"/>
    <mergeCell ref="M38:M39"/>
    <mergeCell ref="N38:N39"/>
    <mergeCell ref="O38:O39"/>
    <mergeCell ref="P38:P39"/>
    <mergeCell ref="Q38:Q39"/>
    <mergeCell ref="R38:R39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P3:P4"/>
    <mergeCell ref="Q3:Q4"/>
    <mergeCell ref="R3:R4"/>
    <mergeCell ref="P32:P34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R36:R37"/>
    <mergeCell ref="S3:S4"/>
    <mergeCell ref="T3:T4"/>
    <mergeCell ref="U3:U4"/>
    <mergeCell ref="V3:V4"/>
    <mergeCell ref="A1:V2"/>
    <mergeCell ref="S36:S37"/>
    <mergeCell ref="T36:T37"/>
    <mergeCell ref="U36:U37"/>
    <mergeCell ref="V36:V3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S44:S45"/>
    <mergeCell ref="T44:T45"/>
    <mergeCell ref="U44:U45"/>
    <mergeCell ref="V44:V45"/>
    <mergeCell ref="S46:S47"/>
    <mergeCell ref="T46:T47"/>
    <mergeCell ref="U46:U47"/>
    <mergeCell ref="V46:V47"/>
    <mergeCell ref="S38:S39"/>
    <mergeCell ref="T38:T39"/>
    <mergeCell ref="U38:U39"/>
    <mergeCell ref="V38:V39"/>
    <mergeCell ref="S40:S41"/>
    <mergeCell ref="T40:T41"/>
    <mergeCell ref="U40:U41"/>
    <mergeCell ref="V40:V41"/>
    <mergeCell ref="S42:S43"/>
    <mergeCell ref="T42:T43"/>
    <mergeCell ref="U42:U43"/>
    <mergeCell ref="V42:V43"/>
  </mergeCells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976"/>
  <sheetViews>
    <sheetView workbookViewId="0">
      <selection activeCell="K53" sqref="K53"/>
    </sheetView>
  </sheetViews>
  <sheetFormatPr defaultColWidth="12.625" defaultRowHeight="15" customHeight="1" x14ac:dyDescent="0.2"/>
  <cols>
    <col min="1" max="1" width="13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29</v>
      </c>
      <c r="B2" s="19">
        <v>2</v>
      </c>
      <c r="C2" s="19">
        <v>4</v>
      </c>
      <c r="D2" s="19">
        <v>4</v>
      </c>
      <c r="E2" s="19">
        <v>0</v>
      </c>
      <c r="F2" s="19">
        <v>0</v>
      </c>
      <c r="G2" s="19">
        <f>(F2)-H2-I2-J2</f>
        <v>0</v>
      </c>
      <c r="H2" s="19">
        <v>0</v>
      </c>
      <c r="I2" s="19">
        <v>0</v>
      </c>
      <c r="J2" s="19">
        <v>0</v>
      </c>
      <c r="K2" s="19">
        <v>0</v>
      </c>
      <c r="L2" s="19">
        <v>0</v>
      </c>
      <c r="M2" s="19">
        <v>0</v>
      </c>
      <c r="N2" s="19">
        <v>2</v>
      </c>
      <c r="O2" s="19">
        <v>0</v>
      </c>
      <c r="P2" s="19">
        <v>0</v>
      </c>
      <c r="Q2" s="19">
        <v>0</v>
      </c>
      <c r="R2" s="19">
        <v>0</v>
      </c>
      <c r="S2" s="19">
        <v>0</v>
      </c>
      <c r="T2" s="19">
        <v>0</v>
      </c>
      <c r="U2" s="19">
        <v>0</v>
      </c>
      <c r="V2" s="19">
        <v>0</v>
      </c>
      <c r="W2" s="16"/>
      <c r="X2" s="16"/>
      <c r="Y2" s="16"/>
      <c r="Z2" s="16"/>
      <c r="AA2" s="16"/>
    </row>
    <row r="3" spans="1:27" ht="12" customHeight="1" x14ac:dyDescent="0.2">
      <c r="A3" s="18" t="s">
        <v>37</v>
      </c>
      <c r="B3" s="19">
        <v>21</v>
      </c>
      <c r="C3" s="19">
        <v>76</v>
      </c>
      <c r="D3" s="19">
        <v>63</v>
      </c>
      <c r="E3" s="19">
        <v>11</v>
      </c>
      <c r="F3" s="19">
        <v>20</v>
      </c>
      <c r="G3" s="19">
        <f t="shared" ref="G3:G19" si="0">(F3)-H3-I3-J3</f>
        <v>19</v>
      </c>
      <c r="H3" s="19">
        <v>0</v>
      </c>
      <c r="I3" s="19">
        <v>0</v>
      </c>
      <c r="J3" s="19">
        <v>1</v>
      </c>
      <c r="K3" s="19">
        <v>15</v>
      </c>
      <c r="L3" s="19">
        <v>5</v>
      </c>
      <c r="M3" s="19">
        <v>6</v>
      </c>
      <c r="N3" s="19">
        <v>12</v>
      </c>
      <c r="O3" s="19">
        <v>0</v>
      </c>
      <c r="P3" s="19">
        <v>2</v>
      </c>
      <c r="Q3" s="19">
        <v>1</v>
      </c>
      <c r="R3" s="19">
        <v>0</v>
      </c>
      <c r="S3" s="19">
        <v>0.317</v>
      </c>
      <c r="T3" s="19">
        <v>0.40799999999999997</v>
      </c>
      <c r="U3" s="19">
        <v>0.36499999999999999</v>
      </c>
      <c r="V3" s="19">
        <v>0.77300000000000002</v>
      </c>
      <c r="W3" s="16"/>
      <c r="X3" s="16"/>
      <c r="Y3" s="16"/>
      <c r="Z3" s="16"/>
      <c r="AA3" s="16"/>
    </row>
    <row r="4" spans="1:27" ht="12" customHeight="1" x14ac:dyDescent="0.2">
      <c r="A4" s="18" t="s">
        <v>44</v>
      </c>
      <c r="B4" s="19">
        <v>21</v>
      </c>
      <c r="C4" s="19">
        <v>84</v>
      </c>
      <c r="D4" s="19">
        <v>70</v>
      </c>
      <c r="E4" s="19">
        <v>19</v>
      </c>
      <c r="F4" s="19">
        <v>24</v>
      </c>
      <c r="G4" s="19">
        <f t="shared" si="0"/>
        <v>22</v>
      </c>
      <c r="H4" s="19">
        <v>2</v>
      </c>
      <c r="I4" s="19">
        <v>0</v>
      </c>
      <c r="J4" s="19">
        <v>0</v>
      </c>
      <c r="K4" s="19">
        <v>7</v>
      </c>
      <c r="L4" s="19">
        <v>3</v>
      </c>
      <c r="M4" s="19">
        <v>10</v>
      </c>
      <c r="N4" s="19">
        <v>9</v>
      </c>
      <c r="O4" s="19">
        <v>0</v>
      </c>
      <c r="P4" s="19">
        <v>1</v>
      </c>
      <c r="Q4" s="19">
        <v>7</v>
      </c>
      <c r="R4" s="19">
        <v>0</v>
      </c>
      <c r="S4" s="19">
        <v>0.34300000000000003</v>
      </c>
      <c r="T4" s="19">
        <v>0.44</v>
      </c>
      <c r="U4" s="19">
        <v>0.371</v>
      </c>
      <c r="V4" s="19">
        <v>0.81200000000000006</v>
      </c>
      <c r="W4" s="16"/>
      <c r="X4" s="16"/>
      <c r="Y4" s="16"/>
      <c r="Z4" s="16"/>
      <c r="AA4" s="16"/>
    </row>
    <row r="5" spans="1:27" ht="12" customHeight="1" x14ac:dyDescent="0.2">
      <c r="A5" s="18" t="s">
        <v>49</v>
      </c>
      <c r="B5" s="19">
        <v>22</v>
      </c>
      <c r="C5" s="19">
        <v>71</v>
      </c>
      <c r="D5" s="19">
        <v>60</v>
      </c>
      <c r="E5" s="19">
        <v>11</v>
      </c>
      <c r="F5" s="19">
        <v>19</v>
      </c>
      <c r="G5" s="19">
        <f t="shared" si="0"/>
        <v>19</v>
      </c>
      <c r="H5" s="19">
        <v>0</v>
      </c>
      <c r="I5" s="19">
        <v>0</v>
      </c>
      <c r="J5" s="19">
        <v>0</v>
      </c>
      <c r="K5" s="19">
        <v>6</v>
      </c>
      <c r="L5" s="19">
        <v>2</v>
      </c>
      <c r="M5" s="19">
        <v>6</v>
      </c>
      <c r="N5" s="19">
        <v>6</v>
      </c>
      <c r="O5" s="19">
        <v>3</v>
      </c>
      <c r="P5" s="19">
        <v>0</v>
      </c>
      <c r="Q5" s="19">
        <v>2</v>
      </c>
      <c r="R5" s="19">
        <v>1</v>
      </c>
      <c r="S5" s="19">
        <v>0.317</v>
      </c>
      <c r="T5" s="19">
        <v>0.39700000000000002</v>
      </c>
      <c r="U5" s="19">
        <v>0.317</v>
      </c>
      <c r="V5" s="19">
        <v>0.71399999999999997</v>
      </c>
      <c r="W5" s="16"/>
      <c r="X5" s="16"/>
      <c r="Y5" s="16"/>
      <c r="Z5" s="16"/>
      <c r="AA5" s="16"/>
    </row>
    <row r="6" spans="1:27" ht="12" customHeight="1" x14ac:dyDescent="0.2">
      <c r="A6" s="18" t="s">
        <v>58</v>
      </c>
      <c r="B6" s="19">
        <v>22</v>
      </c>
      <c r="C6" s="19">
        <v>81</v>
      </c>
      <c r="D6" s="19">
        <v>67</v>
      </c>
      <c r="E6" s="19">
        <v>16</v>
      </c>
      <c r="F6" s="19">
        <v>25</v>
      </c>
      <c r="G6" s="19">
        <f t="shared" si="0"/>
        <v>19</v>
      </c>
      <c r="H6" s="19">
        <v>3</v>
      </c>
      <c r="I6" s="19">
        <v>1</v>
      </c>
      <c r="J6" s="19">
        <v>2</v>
      </c>
      <c r="K6" s="19">
        <v>23</v>
      </c>
      <c r="L6" s="19">
        <v>3</v>
      </c>
      <c r="M6" s="19">
        <v>7</v>
      </c>
      <c r="N6" s="19">
        <v>13</v>
      </c>
      <c r="O6" s="19">
        <v>1</v>
      </c>
      <c r="P6" s="19">
        <v>3</v>
      </c>
      <c r="Q6" s="19">
        <v>0</v>
      </c>
      <c r="R6" s="19">
        <v>0</v>
      </c>
      <c r="S6" s="19">
        <v>0.373</v>
      </c>
      <c r="T6" s="19">
        <v>0.437</v>
      </c>
      <c r="U6" s="19">
        <v>0.53700000000000003</v>
      </c>
      <c r="V6" s="19">
        <v>0.97499999999999998</v>
      </c>
      <c r="W6" s="16"/>
      <c r="X6" s="16"/>
      <c r="Y6" s="16"/>
      <c r="Z6" s="16"/>
      <c r="AA6" s="16"/>
    </row>
    <row r="7" spans="1:27" ht="12" customHeight="1" x14ac:dyDescent="0.2">
      <c r="A7" s="18" t="s">
        <v>64</v>
      </c>
      <c r="B7" s="19">
        <v>8</v>
      </c>
      <c r="C7" s="19">
        <v>24</v>
      </c>
      <c r="D7" s="19">
        <v>17</v>
      </c>
      <c r="E7" s="19">
        <v>4</v>
      </c>
      <c r="F7" s="19">
        <v>2</v>
      </c>
      <c r="G7" s="19">
        <f t="shared" si="0"/>
        <v>2</v>
      </c>
      <c r="H7" s="19">
        <v>0</v>
      </c>
      <c r="I7" s="19">
        <v>0</v>
      </c>
      <c r="J7" s="19">
        <v>0</v>
      </c>
      <c r="K7" s="19">
        <v>2</v>
      </c>
      <c r="L7" s="19">
        <v>2</v>
      </c>
      <c r="M7" s="19">
        <v>5</v>
      </c>
      <c r="N7" s="19">
        <v>1</v>
      </c>
      <c r="O7" s="19">
        <v>0</v>
      </c>
      <c r="P7" s="19">
        <v>0</v>
      </c>
      <c r="Q7" s="19">
        <v>1</v>
      </c>
      <c r="R7" s="19">
        <v>0</v>
      </c>
      <c r="S7" s="19">
        <v>0.11799999999999999</v>
      </c>
      <c r="T7" s="19">
        <v>0.375</v>
      </c>
      <c r="U7" s="19">
        <v>0.11799999999999999</v>
      </c>
      <c r="V7" s="19">
        <v>0.49299999999999999</v>
      </c>
      <c r="W7" s="16"/>
      <c r="X7" s="16"/>
      <c r="Y7" s="16"/>
      <c r="Z7" s="16"/>
      <c r="AA7" s="16"/>
    </row>
    <row r="8" spans="1:27" ht="12" customHeight="1" x14ac:dyDescent="0.2">
      <c r="A8" s="18" t="s">
        <v>72</v>
      </c>
      <c r="B8" s="19">
        <v>21</v>
      </c>
      <c r="C8" s="19">
        <v>83</v>
      </c>
      <c r="D8" s="19">
        <v>59</v>
      </c>
      <c r="E8" s="19">
        <v>25</v>
      </c>
      <c r="F8" s="19">
        <v>18</v>
      </c>
      <c r="G8" s="19">
        <f t="shared" si="0"/>
        <v>16</v>
      </c>
      <c r="H8" s="19">
        <v>2</v>
      </c>
      <c r="I8" s="19">
        <v>0</v>
      </c>
      <c r="J8" s="19">
        <v>0</v>
      </c>
      <c r="K8" s="19">
        <v>9</v>
      </c>
      <c r="L8" s="19">
        <v>3</v>
      </c>
      <c r="M8" s="19">
        <v>18</v>
      </c>
      <c r="N8" s="19">
        <v>10</v>
      </c>
      <c r="O8" s="19">
        <v>1</v>
      </c>
      <c r="P8" s="19">
        <v>2</v>
      </c>
      <c r="Q8" s="19">
        <v>8</v>
      </c>
      <c r="R8" s="19">
        <v>0</v>
      </c>
      <c r="S8" s="19">
        <v>0.30499999999999999</v>
      </c>
      <c r="T8" s="19">
        <v>0.47599999999999998</v>
      </c>
      <c r="U8" s="19">
        <v>0.33900000000000002</v>
      </c>
      <c r="V8" s="19">
        <v>0.81499999999999995</v>
      </c>
      <c r="W8" s="16"/>
      <c r="X8" s="16"/>
      <c r="Y8" s="16"/>
      <c r="Z8" s="16"/>
      <c r="AA8" s="16"/>
    </row>
    <row r="9" spans="1:27" ht="12" customHeight="1" x14ac:dyDescent="0.2">
      <c r="A9" s="18" t="s">
        <v>79</v>
      </c>
      <c r="B9" s="19">
        <v>5</v>
      </c>
      <c r="C9" s="19">
        <v>13</v>
      </c>
      <c r="D9" s="19">
        <v>12</v>
      </c>
      <c r="E9" s="19">
        <v>2</v>
      </c>
      <c r="F9" s="19">
        <v>1</v>
      </c>
      <c r="G9" s="19">
        <f t="shared" si="0"/>
        <v>0</v>
      </c>
      <c r="H9" s="19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7</v>
      </c>
      <c r="O9" s="19">
        <v>0</v>
      </c>
      <c r="P9" s="19">
        <v>0</v>
      </c>
      <c r="Q9" s="19">
        <v>1</v>
      </c>
      <c r="R9" s="19">
        <v>0</v>
      </c>
      <c r="S9" s="19">
        <v>8.3000000000000004E-2</v>
      </c>
      <c r="T9" s="19">
        <v>0.154</v>
      </c>
      <c r="U9" s="19">
        <v>0.16700000000000001</v>
      </c>
      <c r="V9" s="19">
        <v>0.32100000000000001</v>
      </c>
      <c r="W9" s="16"/>
      <c r="X9" s="16"/>
      <c r="Y9" s="16"/>
      <c r="Z9" s="16"/>
      <c r="AA9" s="16"/>
    </row>
    <row r="10" spans="1:27" ht="12" customHeight="1" x14ac:dyDescent="0.2">
      <c r="A10" s="18" t="s">
        <v>87</v>
      </c>
      <c r="B10" s="19">
        <v>12</v>
      </c>
      <c r="C10" s="19">
        <v>43</v>
      </c>
      <c r="D10" s="19">
        <v>40</v>
      </c>
      <c r="E10" s="19">
        <v>7</v>
      </c>
      <c r="F10" s="19">
        <v>14</v>
      </c>
      <c r="G10" s="19">
        <f t="shared" si="0"/>
        <v>12</v>
      </c>
      <c r="H10" s="19">
        <v>2</v>
      </c>
      <c r="I10" s="19">
        <v>0</v>
      </c>
      <c r="J10" s="19">
        <v>0</v>
      </c>
      <c r="K10" s="19">
        <v>5</v>
      </c>
      <c r="L10" s="19">
        <v>0</v>
      </c>
      <c r="M10" s="19">
        <v>3</v>
      </c>
      <c r="N10" s="19">
        <v>5</v>
      </c>
      <c r="O10" s="19">
        <v>0</v>
      </c>
      <c r="P10" s="19">
        <v>0</v>
      </c>
      <c r="Q10" s="19">
        <v>2</v>
      </c>
      <c r="R10" s="19">
        <v>0</v>
      </c>
      <c r="S10" s="19">
        <v>0.35</v>
      </c>
      <c r="T10" s="19">
        <v>0.39500000000000002</v>
      </c>
      <c r="U10" s="19">
        <v>0.4</v>
      </c>
      <c r="V10" s="19">
        <v>0.79500000000000004</v>
      </c>
      <c r="W10" s="16"/>
      <c r="X10" s="16"/>
      <c r="Y10" s="16"/>
      <c r="Z10" s="16"/>
      <c r="AA10" s="16"/>
    </row>
    <row r="11" spans="1:27" ht="12" customHeight="1" x14ac:dyDescent="0.2">
      <c r="A11" s="18" t="s">
        <v>93</v>
      </c>
      <c r="B11" s="19">
        <v>3</v>
      </c>
      <c r="C11" s="19">
        <v>6</v>
      </c>
      <c r="D11" s="19">
        <v>6</v>
      </c>
      <c r="E11" s="19">
        <v>2</v>
      </c>
      <c r="F11" s="19">
        <v>2</v>
      </c>
      <c r="G11" s="19">
        <f t="shared" si="0"/>
        <v>2</v>
      </c>
      <c r="H11" s="19">
        <v>0</v>
      </c>
      <c r="I11" s="19">
        <v>0</v>
      </c>
      <c r="J11" s="19">
        <v>0</v>
      </c>
      <c r="K11" s="19">
        <v>1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0.33300000000000002</v>
      </c>
      <c r="T11" s="19">
        <v>0.33300000000000002</v>
      </c>
      <c r="U11" s="19">
        <v>0.33300000000000002</v>
      </c>
      <c r="V11" s="19">
        <v>0.66700000000000004</v>
      </c>
      <c r="W11" s="16"/>
      <c r="X11" s="16"/>
      <c r="Y11" s="16"/>
      <c r="Z11" s="16"/>
      <c r="AA11" s="16"/>
    </row>
    <row r="12" spans="1:27" ht="12" customHeight="1" x14ac:dyDescent="0.2">
      <c r="A12" s="18" t="s">
        <v>94</v>
      </c>
      <c r="B12" s="19">
        <v>1</v>
      </c>
      <c r="C12" s="19">
        <v>1</v>
      </c>
      <c r="D12" s="19">
        <v>1</v>
      </c>
      <c r="E12" s="19">
        <v>0</v>
      </c>
      <c r="F12" s="19">
        <v>0</v>
      </c>
      <c r="G12" s="19">
        <f t="shared" si="0"/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6"/>
      <c r="X12" s="16"/>
      <c r="Y12" s="16"/>
      <c r="Z12" s="16"/>
      <c r="AA12" s="16"/>
    </row>
    <row r="13" spans="1:27" ht="12" customHeight="1" x14ac:dyDescent="0.2">
      <c r="A13" s="18" t="s">
        <v>95</v>
      </c>
      <c r="B13" s="19">
        <v>21</v>
      </c>
      <c r="C13" s="19">
        <v>80</v>
      </c>
      <c r="D13" s="19">
        <v>69</v>
      </c>
      <c r="E13" s="19">
        <v>22</v>
      </c>
      <c r="F13" s="19">
        <v>24</v>
      </c>
      <c r="G13" s="19">
        <f t="shared" si="0"/>
        <v>11</v>
      </c>
      <c r="H13" s="19">
        <v>7</v>
      </c>
      <c r="I13" s="19">
        <v>2</v>
      </c>
      <c r="J13" s="19">
        <v>4</v>
      </c>
      <c r="K13" s="19">
        <v>29</v>
      </c>
      <c r="L13" s="19">
        <v>0</v>
      </c>
      <c r="M13" s="19">
        <v>8</v>
      </c>
      <c r="N13" s="19">
        <v>10</v>
      </c>
      <c r="O13" s="19">
        <v>2</v>
      </c>
      <c r="P13" s="19">
        <v>1</v>
      </c>
      <c r="Q13" s="19">
        <v>2</v>
      </c>
      <c r="R13" s="19">
        <v>0</v>
      </c>
      <c r="S13" s="19">
        <v>0.34799999999999998</v>
      </c>
      <c r="T13" s="19">
        <v>0.41</v>
      </c>
      <c r="U13" s="19">
        <v>0.68100000000000005</v>
      </c>
      <c r="V13" s="19">
        <v>1.091</v>
      </c>
      <c r="W13" s="16"/>
      <c r="X13" s="16"/>
      <c r="Y13" s="16"/>
      <c r="Z13" s="16"/>
      <c r="AA13" s="16"/>
    </row>
    <row r="14" spans="1:27" ht="12" customHeight="1" x14ac:dyDescent="0.2">
      <c r="A14" s="18" t="s">
        <v>110</v>
      </c>
      <c r="B14" s="19">
        <v>4</v>
      </c>
      <c r="C14" s="19">
        <v>16</v>
      </c>
      <c r="D14" s="19">
        <v>11</v>
      </c>
      <c r="E14" s="19">
        <v>5</v>
      </c>
      <c r="F14" s="19">
        <v>2</v>
      </c>
      <c r="G14" s="19">
        <f t="shared" si="0"/>
        <v>2</v>
      </c>
      <c r="H14" s="19">
        <v>0</v>
      </c>
      <c r="I14" s="19">
        <v>0</v>
      </c>
      <c r="J14" s="19">
        <v>0</v>
      </c>
      <c r="K14" s="19">
        <v>1</v>
      </c>
      <c r="L14" s="19">
        <v>2</v>
      </c>
      <c r="M14" s="19">
        <v>2</v>
      </c>
      <c r="N14" s="19">
        <v>2</v>
      </c>
      <c r="O14" s="19">
        <v>0</v>
      </c>
      <c r="P14" s="19">
        <v>1</v>
      </c>
      <c r="Q14" s="19">
        <v>1</v>
      </c>
      <c r="R14" s="19">
        <v>0</v>
      </c>
      <c r="S14" s="19">
        <v>0.182</v>
      </c>
      <c r="T14" s="19">
        <v>0.375</v>
      </c>
      <c r="U14" s="19">
        <v>0.182</v>
      </c>
      <c r="V14" s="19">
        <v>0.55700000000000005</v>
      </c>
      <c r="W14" s="16"/>
      <c r="X14" s="16"/>
      <c r="Y14" s="16"/>
      <c r="Z14" s="16"/>
      <c r="AA14" s="16"/>
    </row>
    <row r="15" spans="1:27" ht="12" customHeight="1" x14ac:dyDescent="0.2">
      <c r="A15" s="18" t="s">
        <v>125</v>
      </c>
      <c r="B15" s="19">
        <v>4</v>
      </c>
      <c r="C15" s="19">
        <v>16</v>
      </c>
      <c r="D15" s="19">
        <v>10</v>
      </c>
      <c r="E15" s="19">
        <v>3</v>
      </c>
      <c r="F15" s="19">
        <v>4</v>
      </c>
      <c r="G15" s="19">
        <f t="shared" si="0"/>
        <v>2</v>
      </c>
      <c r="H15" s="19">
        <v>2</v>
      </c>
      <c r="I15" s="19">
        <v>0</v>
      </c>
      <c r="J15" s="19">
        <v>0</v>
      </c>
      <c r="K15" s="19">
        <v>2</v>
      </c>
      <c r="L15" s="19">
        <v>1</v>
      </c>
      <c r="M15" s="19">
        <v>5</v>
      </c>
      <c r="N15" s="19">
        <v>2</v>
      </c>
      <c r="O15" s="19">
        <v>0</v>
      </c>
      <c r="P15" s="19">
        <v>0</v>
      </c>
      <c r="Q15" s="19">
        <v>0</v>
      </c>
      <c r="R15" s="19">
        <v>1</v>
      </c>
      <c r="S15" s="19">
        <v>0.4</v>
      </c>
      <c r="T15" s="19">
        <v>0.625</v>
      </c>
      <c r="U15" s="19">
        <v>0.6</v>
      </c>
      <c r="V15" s="19">
        <v>1.2250000000000001</v>
      </c>
      <c r="W15" s="16"/>
      <c r="X15" s="16"/>
      <c r="Y15" s="16"/>
      <c r="Z15" s="16"/>
      <c r="AA15" s="16"/>
    </row>
    <row r="16" spans="1:27" ht="12" customHeight="1" x14ac:dyDescent="0.2">
      <c r="A16" s="18" t="s">
        <v>135</v>
      </c>
      <c r="B16" s="19">
        <v>21</v>
      </c>
      <c r="C16" s="19">
        <v>75</v>
      </c>
      <c r="D16" s="19">
        <v>67</v>
      </c>
      <c r="E16" s="19">
        <v>13</v>
      </c>
      <c r="F16" s="19">
        <v>18</v>
      </c>
      <c r="G16" s="19">
        <f t="shared" si="0"/>
        <v>15</v>
      </c>
      <c r="H16" s="19">
        <v>2</v>
      </c>
      <c r="I16" s="19">
        <v>0</v>
      </c>
      <c r="J16" s="19">
        <v>1</v>
      </c>
      <c r="K16" s="19">
        <v>12</v>
      </c>
      <c r="L16" s="19">
        <v>2</v>
      </c>
      <c r="M16" s="19">
        <v>6</v>
      </c>
      <c r="N16" s="19">
        <v>18</v>
      </c>
      <c r="O16" s="19">
        <v>0</v>
      </c>
      <c r="P16" s="19">
        <v>0</v>
      </c>
      <c r="Q16" s="19">
        <v>2</v>
      </c>
      <c r="R16" s="19">
        <v>0</v>
      </c>
      <c r="S16" s="19">
        <v>0.26900000000000002</v>
      </c>
      <c r="T16" s="19">
        <v>0.34699999999999998</v>
      </c>
      <c r="U16" s="19">
        <v>0.34300000000000003</v>
      </c>
      <c r="V16" s="19">
        <v>0.69</v>
      </c>
      <c r="W16" s="16"/>
      <c r="X16" s="16"/>
      <c r="Y16" s="16"/>
      <c r="Z16" s="16"/>
      <c r="AA16" s="16"/>
    </row>
    <row r="17" spans="1:27" ht="12" customHeight="1" x14ac:dyDescent="0.2">
      <c r="A17" s="18" t="s">
        <v>145</v>
      </c>
      <c r="B17" s="19">
        <v>20</v>
      </c>
      <c r="C17" s="19">
        <v>79</v>
      </c>
      <c r="D17" s="19">
        <v>65</v>
      </c>
      <c r="E17" s="19">
        <v>22</v>
      </c>
      <c r="F17" s="19">
        <v>28</v>
      </c>
      <c r="G17" s="19">
        <f t="shared" si="0"/>
        <v>19</v>
      </c>
      <c r="H17" s="19">
        <v>3</v>
      </c>
      <c r="I17" s="19">
        <v>5</v>
      </c>
      <c r="J17" s="19">
        <v>1</v>
      </c>
      <c r="K17" s="19">
        <v>22</v>
      </c>
      <c r="L17" s="19">
        <v>2</v>
      </c>
      <c r="M17" s="19">
        <v>9</v>
      </c>
      <c r="N17" s="19">
        <v>9</v>
      </c>
      <c r="O17" s="19">
        <v>0</v>
      </c>
      <c r="P17" s="19">
        <v>3</v>
      </c>
      <c r="Q17" s="19">
        <v>2</v>
      </c>
      <c r="R17" s="19">
        <v>0</v>
      </c>
      <c r="S17" s="19">
        <v>0.43099999999999999</v>
      </c>
      <c r="T17" s="19">
        <v>0.49399999999999999</v>
      </c>
      <c r="U17" s="19">
        <v>0.67700000000000005</v>
      </c>
      <c r="V17" s="19">
        <v>1.171</v>
      </c>
      <c r="W17" s="16"/>
      <c r="X17" s="16"/>
      <c r="Y17" s="16"/>
      <c r="Z17" s="16"/>
      <c r="AA17" s="16"/>
    </row>
    <row r="18" spans="1:27" ht="12" customHeight="1" x14ac:dyDescent="0.2">
      <c r="A18" s="18" t="s">
        <v>151</v>
      </c>
      <c r="B18" s="19">
        <v>2</v>
      </c>
      <c r="C18" s="19">
        <v>4</v>
      </c>
      <c r="D18" s="19">
        <v>3</v>
      </c>
      <c r="E18" s="19">
        <v>0</v>
      </c>
      <c r="F18" s="19">
        <v>1</v>
      </c>
      <c r="G18" s="19">
        <f t="shared" si="0"/>
        <v>1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1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0.33300000000000002</v>
      </c>
      <c r="T18" s="19">
        <v>0.5</v>
      </c>
      <c r="U18" s="19">
        <v>0.33300000000000002</v>
      </c>
      <c r="V18" s="19">
        <v>0.83299999999999996</v>
      </c>
      <c r="W18" s="16"/>
      <c r="X18" s="16"/>
      <c r="Y18" s="16"/>
      <c r="Z18" s="16"/>
      <c r="AA18" s="16"/>
    </row>
    <row r="19" spans="1:27" ht="12" customHeight="1" x14ac:dyDescent="0.2">
      <c r="A19" s="18" t="s">
        <v>158</v>
      </c>
      <c r="B19" s="19">
        <v>6</v>
      </c>
      <c r="C19" s="19">
        <v>17</v>
      </c>
      <c r="D19" s="19">
        <v>17</v>
      </c>
      <c r="E19" s="19">
        <v>1</v>
      </c>
      <c r="F19" s="19">
        <v>3</v>
      </c>
      <c r="G19" s="19">
        <f t="shared" si="0"/>
        <v>3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6</v>
      </c>
      <c r="O19" s="19">
        <v>0</v>
      </c>
      <c r="P19" s="19">
        <v>0</v>
      </c>
      <c r="Q19" s="19">
        <v>0</v>
      </c>
      <c r="R19" s="19">
        <v>0</v>
      </c>
      <c r="S19" s="19">
        <v>0.17599999999999999</v>
      </c>
      <c r="T19" s="19">
        <v>0.17599999999999999</v>
      </c>
      <c r="U19" s="19">
        <v>0.17599999999999999</v>
      </c>
      <c r="V19" s="19">
        <v>0.35299999999999998</v>
      </c>
      <c r="W19" s="16"/>
      <c r="X19" s="16"/>
      <c r="Y19" s="16"/>
      <c r="Z19" s="16"/>
      <c r="AA19" s="16"/>
    </row>
    <row r="20" spans="1:27" ht="12" customHeight="1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7" ht="12" customHeight="1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7" ht="12" customHeight="1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29</v>
      </c>
      <c r="B36" s="23">
        <v>7</v>
      </c>
      <c r="C36" s="23">
        <v>7</v>
      </c>
      <c r="D36" s="23">
        <v>5</v>
      </c>
      <c r="E36" s="23">
        <v>1</v>
      </c>
      <c r="F36" s="23">
        <v>5</v>
      </c>
      <c r="G36" s="23">
        <v>1</v>
      </c>
      <c r="H36" s="23">
        <v>0</v>
      </c>
      <c r="I36" s="23">
        <v>0</v>
      </c>
      <c r="J36" s="23">
        <v>41</v>
      </c>
      <c r="K36" s="23">
        <v>175</v>
      </c>
      <c r="L36" s="23">
        <v>40</v>
      </c>
      <c r="M36" s="23">
        <v>23</v>
      </c>
      <c r="N36" s="23">
        <v>18</v>
      </c>
      <c r="O36" s="23">
        <v>1</v>
      </c>
      <c r="P36" s="23">
        <v>3</v>
      </c>
      <c r="Q36" s="23">
        <v>11</v>
      </c>
      <c r="R36" s="23">
        <v>54</v>
      </c>
      <c r="S36" s="23">
        <v>1.24</v>
      </c>
      <c r="T36" s="23">
        <v>0.25</v>
      </c>
      <c r="U36" s="23">
        <v>3.07</v>
      </c>
      <c r="V36" s="16"/>
      <c r="W36" s="16"/>
      <c r="X36" s="16"/>
      <c r="Y36" s="16"/>
      <c r="Z36" s="16"/>
    </row>
    <row r="37" spans="1:26" ht="12" customHeight="1" x14ac:dyDescent="0.2">
      <c r="A37" s="9" t="s">
        <v>71</v>
      </c>
      <c r="B37" s="23">
        <v>3</v>
      </c>
      <c r="C37" s="23">
        <v>2</v>
      </c>
      <c r="D37" s="23">
        <v>0</v>
      </c>
      <c r="E37" s="23">
        <v>0</v>
      </c>
      <c r="F37" s="23">
        <v>0</v>
      </c>
      <c r="G37" s="23">
        <v>1</v>
      </c>
      <c r="H37" s="23">
        <v>0</v>
      </c>
      <c r="I37" s="23">
        <v>0</v>
      </c>
      <c r="J37" s="23">
        <v>7</v>
      </c>
      <c r="K37" s="23">
        <v>35</v>
      </c>
      <c r="L37" s="23">
        <v>7</v>
      </c>
      <c r="M37" s="23">
        <v>5</v>
      </c>
      <c r="N37" s="23">
        <v>5</v>
      </c>
      <c r="O37" s="23">
        <v>1</v>
      </c>
      <c r="P37" s="23">
        <v>0</v>
      </c>
      <c r="Q37" s="23">
        <v>8</v>
      </c>
      <c r="R37" s="23">
        <v>3</v>
      </c>
      <c r="S37" s="23">
        <v>2.14</v>
      </c>
      <c r="T37" s="23">
        <v>0.25900000000000001</v>
      </c>
      <c r="U37" s="23">
        <v>5</v>
      </c>
      <c r="V37" s="16"/>
      <c r="W37" s="16"/>
      <c r="X37" s="16"/>
      <c r="Y37" s="16"/>
      <c r="Z37" s="16"/>
    </row>
    <row r="38" spans="1:26" ht="12" customHeight="1" x14ac:dyDescent="0.2">
      <c r="A38" s="9" t="s">
        <v>79</v>
      </c>
      <c r="B38" s="23">
        <v>6</v>
      </c>
      <c r="C38" s="23">
        <v>4</v>
      </c>
      <c r="D38" s="23">
        <v>2</v>
      </c>
      <c r="E38" s="23">
        <v>0</v>
      </c>
      <c r="F38" s="23">
        <v>3</v>
      </c>
      <c r="G38" s="23">
        <v>1</v>
      </c>
      <c r="H38" s="23">
        <v>0</v>
      </c>
      <c r="I38" s="23">
        <v>0</v>
      </c>
      <c r="J38" s="23">
        <v>28.2</v>
      </c>
      <c r="K38" s="23">
        <v>128</v>
      </c>
      <c r="L38" s="23">
        <v>29</v>
      </c>
      <c r="M38" s="23">
        <v>17</v>
      </c>
      <c r="N38" s="23">
        <v>13</v>
      </c>
      <c r="O38" s="23">
        <v>1</v>
      </c>
      <c r="P38" s="23">
        <v>2</v>
      </c>
      <c r="Q38" s="23">
        <v>12</v>
      </c>
      <c r="R38" s="23">
        <v>22</v>
      </c>
      <c r="S38" s="23">
        <v>1.43</v>
      </c>
      <c r="T38" s="23">
        <v>0.254</v>
      </c>
      <c r="U38" s="23">
        <v>3.17</v>
      </c>
      <c r="V38" s="16"/>
      <c r="W38" s="16"/>
      <c r="X38" s="16"/>
      <c r="Y38" s="16"/>
      <c r="Z38" s="16"/>
    </row>
    <row r="39" spans="1:26" ht="12" customHeight="1" x14ac:dyDescent="0.2">
      <c r="A39" s="9" t="s">
        <v>93</v>
      </c>
      <c r="B39" s="23">
        <v>3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1</v>
      </c>
      <c r="I39" s="23">
        <v>1</v>
      </c>
      <c r="J39" s="23">
        <v>3.1</v>
      </c>
      <c r="K39" s="23">
        <v>16</v>
      </c>
      <c r="L39" s="23">
        <v>1</v>
      </c>
      <c r="M39" s="23">
        <v>0</v>
      </c>
      <c r="N39" s="23">
        <v>0</v>
      </c>
      <c r="O39" s="23">
        <v>0</v>
      </c>
      <c r="P39" s="23">
        <v>2</v>
      </c>
      <c r="Q39" s="23">
        <v>4</v>
      </c>
      <c r="R39" s="23">
        <v>1</v>
      </c>
      <c r="S39" s="23">
        <v>1.5</v>
      </c>
      <c r="T39" s="23">
        <v>0.1</v>
      </c>
      <c r="U39" s="23">
        <v>0</v>
      </c>
      <c r="V39" s="16"/>
      <c r="W39" s="16"/>
      <c r="X39" s="16"/>
      <c r="Y39" s="16"/>
      <c r="Z39" s="16"/>
    </row>
    <row r="40" spans="1:26" ht="12" customHeight="1" x14ac:dyDescent="0.2">
      <c r="A40" s="9" t="s">
        <v>94</v>
      </c>
      <c r="B40" s="23">
        <v>7</v>
      </c>
      <c r="C40" s="23">
        <v>2</v>
      </c>
      <c r="D40" s="23">
        <v>1</v>
      </c>
      <c r="E40" s="23">
        <v>0</v>
      </c>
      <c r="F40" s="23">
        <v>2</v>
      </c>
      <c r="G40" s="23">
        <v>1</v>
      </c>
      <c r="H40" s="23">
        <v>1</v>
      </c>
      <c r="I40" s="23">
        <v>1</v>
      </c>
      <c r="J40" s="23">
        <v>20.100000000000001</v>
      </c>
      <c r="K40" s="23">
        <v>96</v>
      </c>
      <c r="L40" s="23">
        <v>15</v>
      </c>
      <c r="M40" s="23">
        <v>11</v>
      </c>
      <c r="N40" s="23">
        <v>6</v>
      </c>
      <c r="O40" s="23">
        <v>1</v>
      </c>
      <c r="P40" s="23">
        <v>4</v>
      </c>
      <c r="Q40" s="23">
        <v>14</v>
      </c>
      <c r="R40" s="23">
        <v>21</v>
      </c>
      <c r="S40" s="23">
        <v>1.43</v>
      </c>
      <c r="T40" s="23">
        <v>0.192</v>
      </c>
      <c r="U40" s="23">
        <v>2.0699999999999998</v>
      </c>
      <c r="V40" s="16"/>
      <c r="W40" s="16"/>
      <c r="X40" s="16"/>
      <c r="Y40" s="16"/>
      <c r="Z40" s="16"/>
    </row>
    <row r="41" spans="1:26" ht="12" customHeight="1" x14ac:dyDescent="0.2">
      <c r="A41" s="9" t="s">
        <v>95</v>
      </c>
      <c r="B41" s="23">
        <v>2</v>
      </c>
      <c r="C41" s="23">
        <v>1</v>
      </c>
      <c r="D41" s="23">
        <v>0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7</v>
      </c>
      <c r="K41" s="23">
        <v>35</v>
      </c>
      <c r="L41" s="23">
        <v>6</v>
      </c>
      <c r="M41" s="23">
        <v>4</v>
      </c>
      <c r="N41" s="23">
        <v>3</v>
      </c>
      <c r="O41" s="23">
        <v>0</v>
      </c>
      <c r="P41" s="23">
        <v>1</v>
      </c>
      <c r="Q41" s="23">
        <v>7</v>
      </c>
      <c r="R41" s="23">
        <v>6</v>
      </c>
      <c r="S41" s="23">
        <v>1.86</v>
      </c>
      <c r="T41" s="23">
        <v>0.23100000000000001</v>
      </c>
      <c r="U41" s="23">
        <v>3</v>
      </c>
      <c r="V41" s="16"/>
      <c r="W41" s="16"/>
      <c r="X41" s="16"/>
      <c r="Y41" s="16"/>
      <c r="Z41" s="16"/>
    </row>
    <row r="42" spans="1:26" ht="12" customHeight="1" x14ac:dyDescent="0.2">
      <c r="A42" s="9" t="s">
        <v>145</v>
      </c>
      <c r="B42" s="23">
        <v>7</v>
      </c>
      <c r="C42" s="23">
        <v>7</v>
      </c>
      <c r="D42" s="23">
        <v>3</v>
      </c>
      <c r="E42" s="23">
        <v>1</v>
      </c>
      <c r="F42" s="23">
        <v>4</v>
      </c>
      <c r="G42" s="23">
        <v>2</v>
      </c>
      <c r="H42" s="23">
        <v>0</v>
      </c>
      <c r="I42" s="23">
        <v>0</v>
      </c>
      <c r="J42" s="23">
        <v>38.200000000000003</v>
      </c>
      <c r="K42" s="23">
        <v>162</v>
      </c>
      <c r="L42" s="23">
        <v>29</v>
      </c>
      <c r="M42" s="23">
        <v>20</v>
      </c>
      <c r="N42" s="23">
        <v>15</v>
      </c>
      <c r="O42" s="23">
        <v>0</v>
      </c>
      <c r="P42" s="23">
        <v>3</v>
      </c>
      <c r="Q42" s="23">
        <v>16</v>
      </c>
      <c r="R42" s="23">
        <v>46</v>
      </c>
      <c r="S42" s="23">
        <v>1.1599999999999999</v>
      </c>
      <c r="T42" s="23">
        <v>0.20399999999999999</v>
      </c>
      <c r="U42" s="23">
        <v>2.72</v>
      </c>
      <c r="V42" s="16"/>
      <c r="W42" s="16"/>
      <c r="X42" s="16"/>
      <c r="Y42" s="16"/>
      <c r="Z42" s="16"/>
    </row>
    <row r="43" spans="1:26" ht="12" customHeight="1" x14ac:dyDescent="0.2">
      <c r="A43" s="9" t="s">
        <v>151</v>
      </c>
      <c r="B43" s="23">
        <v>7</v>
      </c>
      <c r="C43" s="23">
        <v>0</v>
      </c>
      <c r="D43" s="23">
        <v>0</v>
      </c>
      <c r="E43" s="23">
        <v>0</v>
      </c>
      <c r="F43" s="23">
        <v>0</v>
      </c>
      <c r="G43" s="23">
        <v>2</v>
      </c>
      <c r="H43" s="23">
        <v>0</v>
      </c>
      <c r="I43" s="23">
        <v>0</v>
      </c>
      <c r="J43" s="23">
        <v>7</v>
      </c>
      <c r="K43" s="23">
        <v>32</v>
      </c>
      <c r="L43" s="23">
        <v>6</v>
      </c>
      <c r="M43" s="23">
        <v>3</v>
      </c>
      <c r="N43" s="23">
        <v>2</v>
      </c>
      <c r="O43" s="23">
        <v>0</v>
      </c>
      <c r="P43" s="23">
        <v>5</v>
      </c>
      <c r="Q43" s="23">
        <v>3</v>
      </c>
      <c r="R43" s="23">
        <v>5</v>
      </c>
      <c r="S43" s="23">
        <v>1.29</v>
      </c>
      <c r="T43" s="23">
        <v>0.25</v>
      </c>
      <c r="U43" s="23">
        <v>2</v>
      </c>
      <c r="V43" s="16"/>
      <c r="W43" s="16"/>
      <c r="X43" s="16"/>
      <c r="Y43" s="16"/>
      <c r="Z43" s="16"/>
    </row>
    <row r="44" spans="1:26" ht="12" customHeight="1" x14ac:dyDescent="0.2">
      <c r="A44" s="9" t="s">
        <v>241</v>
      </c>
      <c r="B44" s="23">
        <v>2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1.2</v>
      </c>
      <c r="K44" s="23">
        <v>14</v>
      </c>
      <c r="L44" s="23">
        <v>1</v>
      </c>
      <c r="M44" s="23">
        <v>4</v>
      </c>
      <c r="N44" s="23">
        <v>3</v>
      </c>
      <c r="O44" s="23">
        <v>0</v>
      </c>
      <c r="P44" s="23">
        <v>4</v>
      </c>
      <c r="Q44" s="23">
        <v>2</v>
      </c>
      <c r="R44" s="23">
        <v>3</v>
      </c>
      <c r="S44" s="23">
        <v>1.8</v>
      </c>
      <c r="T44" s="23">
        <v>0.125</v>
      </c>
      <c r="U44" s="23">
        <v>12.6</v>
      </c>
      <c r="V44" s="16"/>
      <c r="W44" s="16"/>
      <c r="X44" s="16"/>
      <c r="Y44" s="16"/>
      <c r="Z44" s="16"/>
    </row>
    <row r="45" spans="1:26" ht="12" customHeight="1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2" customHeigh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2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2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971"/>
  <sheetViews>
    <sheetView workbookViewId="0">
      <selection activeCell="L52" sqref="L52"/>
    </sheetView>
  </sheetViews>
  <sheetFormatPr defaultColWidth="12.625" defaultRowHeight="15" customHeight="1" x14ac:dyDescent="0.2"/>
  <cols>
    <col min="1" max="1" width="13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29</v>
      </c>
      <c r="B2" s="19">
        <v>2</v>
      </c>
      <c r="C2" s="19">
        <v>5</v>
      </c>
      <c r="D2" s="19">
        <v>5</v>
      </c>
      <c r="E2" s="19">
        <v>0</v>
      </c>
      <c r="F2" s="19">
        <v>1</v>
      </c>
      <c r="G2" s="19">
        <f>(F2)-H2-I2-J2</f>
        <v>1</v>
      </c>
      <c r="H2" s="19">
        <v>0</v>
      </c>
      <c r="I2" s="19">
        <v>0</v>
      </c>
      <c r="J2" s="19">
        <v>0</v>
      </c>
      <c r="K2" s="19">
        <v>0</v>
      </c>
      <c r="L2" s="19">
        <v>0</v>
      </c>
      <c r="M2" s="19">
        <v>0</v>
      </c>
      <c r="N2" s="19">
        <v>2</v>
      </c>
      <c r="O2" s="19">
        <v>0</v>
      </c>
      <c r="P2" s="19">
        <v>0</v>
      </c>
      <c r="Q2" s="19">
        <v>0</v>
      </c>
      <c r="R2" s="19">
        <v>0</v>
      </c>
      <c r="S2" s="19">
        <v>0.2</v>
      </c>
      <c r="T2" s="19">
        <v>0.2</v>
      </c>
      <c r="U2" s="19">
        <v>0.2</v>
      </c>
      <c r="V2" s="19">
        <v>0.4</v>
      </c>
      <c r="W2" s="16"/>
      <c r="X2" s="16"/>
      <c r="Y2" s="16"/>
      <c r="Z2" s="16"/>
      <c r="AA2" s="16"/>
    </row>
    <row r="3" spans="1:27" ht="12" customHeight="1" x14ac:dyDescent="0.2">
      <c r="A3" s="18" t="s">
        <v>30</v>
      </c>
      <c r="B3" s="19">
        <v>15</v>
      </c>
      <c r="C3" s="19">
        <v>47</v>
      </c>
      <c r="D3" s="19">
        <v>39</v>
      </c>
      <c r="E3" s="19">
        <v>7</v>
      </c>
      <c r="F3" s="19">
        <v>9</v>
      </c>
      <c r="G3" s="19">
        <f t="shared" ref="G3:G21" si="0">(F3)-H3-I3-J3</f>
        <v>6</v>
      </c>
      <c r="H3" s="19">
        <v>1</v>
      </c>
      <c r="I3" s="19">
        <v>0</v>
      </c>
      <c r="J3" s="19">
        <v>2</v>
      </c>
      <c r="K3" s="19">
        <v>12</v>
      </c>
      <c r="L3" s="19">
        <v>1</v>
      </c>
      <c r="M3" s="19">
        <v>3</v>
      </c>
      <c r="N3" s="19">
        <v>3</v>
      </c>
      <c r="O3" s="19">
        <v>2</v>
      </c>
      <c r="P3" s="19">
        <v>2</v>
      </c>
      <c r="Q3" s="19">
        <v>0</v>
      </c>
      <c r="R3" s="19">
        <v>0</v>
      </c>
      <c r="S3" s="19">
        <v>0.23100000000000001</v>
      </c>
      <c r="T3" s="19">
        <v>0.28899999999999998</v>
      </c>
      <c r="U3" s="19">
        <v>0.41</v>
      </c>
      <c r="V3" s="19">
        <v>0.69899999999999995</v>
      </c>
      <c r="W3" s="16"/>
      <c r="X3" s="16"/>
      <c r="Y3" s="16"/>
      <c r="Z3" s="16"/>
      <c r="AA3" s="16"/>
    </row>
    <row r="4" spans="1:27" ht="12" customHeight="1" x14ac:dyDescent="0.2">
      <c r="A4" s="18" t="s">
        <v>38</v>
      </c>
      <c r="B4" s="19">
        <v>15</v>
      </c>
      <c r="C4" s="19">
        <v>51</v>
      </c>
      <c r="D4" s="19">
        <v>34</v>
      </c>
      <c r="E4" s="19">
        <v>11</v>
      </c>
      <c r="F4" s="19">
        <v>8</v>
      </c>
      <c r="G4" s="19">
        <f t="shared" si="0"/>
        <v>6</v>
      </c>
      <c r="H4" s="19">
        <v>2</v>
      </c>
      <c r="I4" s="19">
        <v>0</v>
      </c>
      <c r="J4" s="19">
        <v>0</v>
      </c>
      <c r="K4" s="19">
        <v>4</v>
      </c>
      <c r="L4" s="19">
        <v>8</v>
      </c>
      <c r="M4" s="19">
        <v>9</v>
      </c>
      <c r="N4" s="19">
        <v>8</v>
      </c>
      <c r="O4" s="19">
        <v>0</v>
      </c>
      <c r="P4" s="19">
        <v>0</v>
      </c>
      <c r="Q4" s="19">
        <v>1</v>
      </c>
      <c r="R4" s="19">
        <v>0</v>
      </c>
      <c r="S4" s="19">
        <v>0.23499999999999999</v>
      </c>
      <c r="T4" s="19">
        <v>0.49</v>
      </c>
      <c r="U4" s="19">
        <v>0.29399999999999998</v>
      </c>
      <c r="V4" s="19">
        <v>0.78400000000000003</v>
      </c>
      <c r="W4" s="16"/>
      <c r="X4" s="16"/>
      <c r="Y4" s="16"/>
      <c r="Z4" s="16"/>
      <c r="AA4" s="16"/>
    </row>
    <row r="5" spans="1:27" ht="12" customHeight="1" x14ac:dyDescent="0.2">
      <c r="A5" s="18" t="s">
        <v>50</v>
      </c>
      <c r="B5" s="19">
        <v>6</v>
      </c>
      <c r="C5" s="19">
        <v>17</v>
      </c>
      <c r="D5" s="19">
        <v>13</v>
      </c>
      <c r="E5" s="19">
        <v>1</v>
      </c>
      <c r="F5" s="19">
        <v>3</v>
      </c>
      <c r="G5" s="19">
        <f t="shared" si="0"/>
        <v>3</v>
      </c>
      <c r="H5" s="19">
        <v>0</v>
      </c>
      <c r="I5" s="19">
        <v>0</v>
      </c>
      <c r="J5" s="19">
        <v>0</v>
      </c>
      <c r="K5" s="19">
        <v>1</v>
      </c>
      <c r="L5" s="19">
        <v>0</v>
      </c>
      <c r="M5" s="19">
        <v>3</v>
      </c>
      <c r="N5" s="19">
        <v>5</v>
      </c>
      <c r="O5" s="19">
        <v>1</v>
      </c>
      <c r="P5" s="19">
        <v>0</v>
      </c>
      <c r="Q5" s="19">
        <v>1</v>
      </c>
      <c r="R5" s="19">
        <v>0</v>
      </c>
      <c r="S5" s="19">
        <v>0.23100000000000001</v>
      </c>
      <c r="T5" s="19">
        <v>0.375</v>
      </c>
      <c r="U5" s="19">
        <v>0.23100000000000001</v>
      </c>
      <c r="V5" s="19">
        <v>0.60599999999999998</v>
      </c>
      <c r="W5" s="16"/>
      <c r="X5" s="16"/>
      <c r="Y5" s="16"/>
      <c r="Z5" s="16"/>
      <c r="AA5" s="16"/>
    </row>
    <row r="6" spans="1:27" ht="12" customHeight="1" x14ac:dyDescent="0.2">
      <c r="A6" s="18" t="s">
        <v>44</v>
      </c>
      <c r="B6" s="19">
        <v>19</v>
      </c>
      <c r="C6" s="19">
        <v>74</v>
      </c>
      <c r="D6" s="19">
        <v>55</v>
      </c>
      <c r="E6" s="19">
        <v>23</v>
      </c>
      <c r="F6" s="19">
        <v>23</v>
      </c>
      <c r="G6" s="19">
        <f t="shared" si="0"/>
        <v>18</v>
      </c>
      <c r="H6" s="19">
        <v>3</v>
      </c>
      <c r="I6" s="19">
        <v>2</v>
      </c>
      <c r="J6" s="19">
        <v>0</v>
      </c>
      <c r="K6" s="19">
        <v>12</v>
      </c>
      <c r="L6" s="19">
        <v>2</v>
      </c>
      <c r="M6" s="19">
        <v>13</v>
      </c>
      <c r="N6" s="19">
        <v>3</v>
      </c>
      <c r="O6" s="19">
        <v>4</v>
      </c>
      <c r="P6" s="19">
        <v>0</v>
      </c>
      <c r="Q6" s="19">
        <v>0</v>
      </c>
      <c r="R6" s="19">
        <v>0</v>
      </c>
      <c r="S6" s="19">
        <v>0.41799999999999998</v>
      </c>
      <c r="T6" s="19">
        <v>0.54300000000000004</v>
      </c>
      <c r="U6" s="19">
        <v>0.54500000000000004</v>
      </c>
      <c r="V6" s="19">
        <v>1.0880000000000001</v>
      </c>
      <c r="W6" s="16"/>
      <c r="X6" s="16"/>
      <c r="Y6" s="16"/>
      <c r="Z6" s="16"/>
      <c r="AA6" s="16"/>
    </row>
    <row r="7" spans="1:27" ht="12" customHeight="1" x14ac:dyDescent="0.2">
      <c r="A7" s="18" t="s">
        <v>64</v>
      </c>
      <c r="B7" s="19">
        <v>11</v>
      </c>
      <c r="C7" s="19">
        <v>42</v>
      </c>
      <c r="D7" s="19">
        <v>37</v>
      </c>
      <c r="E7" s="19">
        <v>8</v>
      </c>
      <c r="F7" s="19">
        <v>18</v>
      </c>
      <c r="G7" s="19">
        <f t="shared" si="0"/>
        <v>14</v>
      </c>
      <c r="H7" s="19">
        <v>4</v>
      </c>
      <c r="I7" s="19">
        <v>0</v>
      </c>
      <c r="J7" s="19">
        <v>0</v>
      </c>
      <c r="K7" s="19">
        <v>12</v>
      </c>
      <c r="L7" s="19">
        <v>1</v>
      </c>
      <c r="M7" s="19">
        <v>3</v>
      </c>
      <c r="N7" s="19">
        <v>3</v>
      </c>
      <c r="O7" s="19">
        <v>1</v>
      </c>
      <c r="P7" s="19">
        <v>0</v>
      </c>
      <c r="Q7" s="19">
        <v>1</v>
      </c>
      <c r="R7" s="19">
        <v>0</v>
      </c>
      <c r="S7" s="19">
        <v>0.48599999999999999</v>
      </c>
      <c r="T7" s="19">
        <v>0.53700000000000003</v>
      </c>
      <c r="U7" s="19">
        <v>0.59499999999999997</v>
      </c>
      <c r="V7" s="19">
        <v>1.131</v>
      </c>
      <c r="W7" s="16"/>
      <c r="X7" s="16"/>
      <c r="Y7" s="16"/>
      <c r="Z7" s="16"/>
      <c r="AA7" s="16"/>
    </row>
    <row r="8" spans="1:27" ht="12" customHeight="1" x14ac:dyDescent="0.2">
      <c r="A8" s="18" t="s">
        <v>72</v>
      </c>
      <c r="B8" s="19">
        <v>10</v>
      </c>
      <c r="C8" s="19">
        <v>36</v>
      </c>
      <c r="D8" s="19">
        <v>31</v>
      </c>
      <c r="E8" s="19">
        <v>5</v>
      </c>
      <c r="F8" s="19">
        <v>8</v>
      </c>
      <c r="G8" s="19">
        <f t="shared" si="0"/>
        <v>6</v>
      </c>
      <c r="H8" s="19">
        <v>1</v>
      </c>
      <c r="I8" s="19">
        <v>0</v>
      </c>
      <c r="J8" s="19">
        <v>1</v>
      </c>
      <c r="K8" s="19">
        <v>8</v>
      </c>
      <c r="L8" s="19">
        <v>0</v>
      </c>
      <c r="M8" s="19">
        <v>4</v>
      </c>
      <c r="N8" s="19">
        <v>5</v>
      </c>
      <c r="O8" s="19">
        <v>1</v>
      </c>
      <c r="P8" s="19">
        <v>0</v>
      </c>
      <c r="Q8" s="19">
        <v>0</v>
      </c>
      <c r="R8" s="19">
        <v>0</v>
      </c>
      <c r="S8" s="19">
        <v>0.25800000000000001</v>
      </c>
      <c r="T8" s="19">
        <v>0.34300000000000003</v>
      </c>
      <c r="U8" s="19">
        <v>0.38700000000000001</v>
      </c>
      <c r="V8" s="19">
        <v>0.73</v>
      </c>
      <c r="W8" s="16"/>
      <c r="X8" s="16"/>
      <c r="Y8" s="16"/>
      <c r="Z8" s="16"/>
      <c r="AA8" s="16"/>
    </row>
    <row r="9" spans="1:27" ht="12" customHeight="1" x14ac:dyDescent="0.2">
      <c r="A9" s="18" t="s">
        <v>80</v>
      </c>
      <c r="B9" s="19">
        <v>2</v>
      </c>
      <c r="C9" s="19">
        <v>7</v>
      </c>
      <c r="D9" s="19">
        <v>6</v>
      </c>
      <c r="E9" s="19">
        <v>0</v>
      </c>
      <c r="F9" s="19">
        <v>0</v>
      </c>
      <c r="G9" s="19">
        <f t="shared" si="0"/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0.14299999999999999</v>
      </c>
      <c r="U9" s="19">
        <v>0</v>
      </c>
      <c r="V9" s="19">
        <v>0.14299999999999999</v>
      </c>
      <c r="W9" s="16"/>
      <c r="X9" s="16"/>
      <c r="Y9" s="16"/>
      <c r="Z9" s="16"/>
      <c r="AA9" s="16"/>
    </row>
    <row r="10" spans="1:27" ht="12" customHeight="1" x14ac:dyDescent="0.2">
      <c r="A10" s="18" t="s">
        <v>87</v>
      </c>
      <c r="B10" s="19">
        <v>14</v>
      </c>
      <c r="C10" s="19">
        <v>48</v>
      </c>
      <c r="D10" s="19">
        <v>39</v>
      </c>
      <c r="E10" s="19">
        <v>9</v>
      </c>
      <c r="F10" s="19">
        <v>14</v>
      </c>
      <c r="G10" s="19">
        <f t="shared" si="0"/>
        <v>14</v>
      </c>
      <c r="H10" s="19">
        <v>0</v>
      </c>
      <c r="I10" s="19">
        <v>0</v>
      </c>
      <c r="J10" s="19">
        <v>0</v>
      </c>
      <c r="K10" s="19">
        <v>2</v>
      </c>
      <c r="L10" s="19">
        <v>0</v>
      </c>
      <c r="M10" s="19">
        <v>6</v>
      </c>
      <c r="N10" s="19">
        <v>7</v>
      </c>
      <c r="O10" s="19">
        <v>2</v>
      </c>
      <c r="P10" s="19">
        <v>1</v>
      </c>
      <c r="Q10" s="19">
        <v>0</v>
      </c>
      <c r="R10" s="19">
        <v>0</v>
      </c>
      <c r="S10" s="19">
        <v>0.35899999999999999</v>
      </c>
      <c r="T10" s="19">
        <v>0.435</v>
      </c>
      <c r="U10" s="19">
        <v>0.35899999999999999</v>
      </c>
      <c r="V10" s="19">
        <v>0.79400000000000004</v>
      </c>
      <c r="W10" s="16"/>
      <c r="X10" s="16"/>
      <c r="Y10" s="16"/>
      <c r="Z10" s="16"/>
      <c r="AA10" s="16"/>
    </row>
    <row r="11" spans="1:27" ht="12" customHeight="1" x14ac:dyDescent="0.2">
      <c r="A11" s="18" t="s">
        <v>93</v>
      </c>
      <c r="B11" s="19">
        <v>12</v>
      </c>
      <c r="C11" s="19">
        <v>40</v>
      </c>
      <c r="D11" s="19">
        <v>32</v>
      </c>
      <c r="E11" s="19">
        <v>8</v>
      </c>
      <c r="F11" s="19">
        <v>11</v>
      </c>
      <c r="G11" s="19">
        <f t="shared" si="0"/>
        <v>11</v>
      </c>
      <c r="H11" s="19">
        <v>0</v>
      </c>
      <c r="I11" s="19">
        <v>0</v>
      </c>
      <c r="J11" s="19">
        <v>0</v>
      </c>
      <c r="K11" s="19">
        <v>4</v>
      </c>
      <c r="L11" s="19">
        <v>0</v>
      </c>
      <c r="M11" s="19">
        <v>8</v>
      </c>
      <c r="N11" s="19">
        <v>2</v>
      </c>
      <c r="O11" s="19">
        <v>0</v>
      </c>
      <c r="P11" s="19">
        <v>0</v>
      </c>
      <c r="Q11" s="19">
        <v>0</v>
      </c>
      <c r="R11" s="19">
        <v>0</v>
      </c>
      <c r="S11" s="19">
        <v>0.34399999999999997</v>
      </c>
      <c r="T11" s="19">
        <v>0.47499999999999998</v>
      </c>
      <c r="U11" s="19">
        <v>0.34399999999999997</v>
      </c>
      <c r="V11" s="19">
        <v>0.81899999999999995</v>
      </c>
      <c r="W11" s="16"/>
      <c r="X11" s="16"/>
      <c r="Y11" s="16"/>
      <c r="Z11" s="16"/>
      <c r="AA11" s="16"/>
    </row>
    <row r="12" spans="1:27" ht="12" customHeight="1" x14ac:dyDescent="0.2">
      <c r="A12" s="18" t="s">
        <v>94</v>
      </c>
      <c r="B12" s="19">
        <v>1</v>
      </c>
      <c r="C12" s="19">
        <v>2</v>
      </c>
      <c r="D12" s="19">
        <v>2</v>
      </c>
      <c r="E12" s="19">
        <v>0</v>
      </c>
      <c r="F12" s="19">
        <v>0</v>
      </c>
      <c r="G12" s="19">
        <f t="shared" si="0"/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6"/>
      <c r="X12" s="16"/>
      <c r="Y12" s="16"/>
      <c r="Z12" s="16"/>
      <c r="AA12" s="16"/>
    </row>
    <row r="13" spans="1:27" ht="12" customHeight="1" x14ac:dyDescent="0.2">
      <c r="A13" s="18" t="s">
        <v>95</v>
      </c>
      <c r="B13" s="19">
        <v>19</v>
      </c>
      <c r="C13" s="19">
        <v>76</v>
      </c>
      <c r="D13" s="19">
        <v>67</v>
      </c>
      <c r="E13" s="19">
        <v>15</v>
      </c>
      <c r="F13" s="19">
        <v>20</v>
      </c>
      <c r="G13" s="19">
        <f t="shared" si="0"/>
        <v>12</v>
      </c>
      <c r="H13" s="19">
        <v>5</v>
      </c>
      <c r="I13" s="19">
        <v>1</v>
      </c>
      <c r="J13" s="19">
        <v>2</v>
      </c>
      <c r="K13" s="19">
        <v>20</v>
      </c>
      <c r="L13" s="19">
        <v>0</v>
      </c>
      <c r="M13" s="19">
        <v>7</v>
      </c>
      <c r="N13" s="19">
        <v>9</v>
      </c>
      <c r="O13" s="19">
        <v>1</v>
      </c>
      <c r="P13" s="19">
        <v>1</v>
      </c>
      <c r="Q13" s="19">
        <v>1</v>
      </c>
      <c r="R13" s="19">
        <v>0</v>
      </c>
      <c r="S13" s="19">
        <v>0.29899999999999999</v>
      </c>
      <c r="T13" s="19">
        <v>0.36</v>
      </c>
      <c r="U13" s="19">
        <v>0.49299999999999999</v>
      </c>
      <c r="V13" s="19">
        <v>0.85299999999999998</v>
      </c>
      <c r="W13" s="16"/>
      <c r="X13" s="16"/>
      <c r="Y13" s="16"/>
      <c r="Z13" s="16"/>
      <c r="AA13" s="16"/>
    </row>
    <row r="14" spans="1:27" ht="12" customHeight="1" x14ac:dyDescent="0.2">
      <c r="A14" s="18" t="s">
        <v>110</v>
      </c>
      <c r="B14" s="19">
        <v>4</v>
      </c>
      <c r="C14" s="19">
        <v>9</v>
      </c>
      <c r="D14" s="19">
        <v>6</v>
      </c>
      <c r="E14" s="19">
        <v>3</v>
      </c>
      <c r="F14" s="19">
        <v>1</v>
      </c>
      <c r="G14" s="19">
        <f t="shared" si="0"/>
        <v>0</v>
      </c>
      <c r="H14" s="19">
        <v>1</v>
      </c>
      <c r="I14" s="19">
        <v>0</v>
      </c>
      <c r="J14" s="19">
        <v>0</v>
      </c>
      <c r="K14" s="19">
        <v>0</v>
      </c>
      <c r="L14" s="19">
        <v>0</v>
      </c>
      <c r="M14" s="19">
        <v>3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0.16700000000000001</v>
      </c>
      <c r="T14" s="19">
        <v>0.44400000000000001</v>
      </c>
      <c r="U14" s="19">
        <v>0.33300000000000002</v>
      </c>
      <c r="V14" s="19">
        <v>0.77800000000000002</v>
      </c>
      <c r="W14" s="16"/>
      <c r="X14" s="16"/>
      <c r="Y14" s="16"/>
      <c r="Z14" s="16"/>
      <c r="AA14" s="16"/>
    </row>
    <row r="15" spans="1:27" ht="12" customHeight="1" x14ac:dyDescent="0.2">
      <c r="A15" s="18" t="s">
        <v>126</v>
      </c>
      <c r="B15" s="19">
        <v>21</v>
      </c>
      <c r="C15" s="19">
        <v>73</v>
      </c>
      <c r="D15" s="19">
        <v>63</v>
      </c>
      <c r="E15" s="19">
        <v>14</v>
      </c>
      <c r="F15" s="19">
        <v>22</v>
      </c>
      <c r="G15" s="19">
        <f t="shared" si="0"/>
        <v>19</v>
      </c>
      <c r="H15" s="19">
        <v>1</v>
      </c>
      <c r="I15" s="19">
        <v>1</v>
      </c>
      <c r="J15" s="19">
        <v>1</v>
      </c>
      <c r="K15" s="19">
        <v>13</v>
      </c>
      <c r="L15" s="19">
        <v>3</v>
      </c>
      <c r="M15" s="19">
        <v>6</v>
      </c>
      <c r="N15" s="19">
        <v>6</v>
      </c>
      <c r="O15" s="19">
        <v>0</v>
      </c>
      <c r="P15" s="19">
        <v>1</v>
      </c>
      <c r="Q15" s="19">
        <v>0</v>
      </c>
      <c r="R15" s="19">
        <v>0</v>
      </c>
      <c r="S15" s="19">
        <v>0.34899999999999998</v>
      </c>
      <c r="T15" s="19">
        <v>0.42499999999999999</v>
      </c>
      <c r="U15" s="19">
        <v>0.44400000000000001</v>
      </c>
      <c r="V15" s="19">
        <v>0.86899999999999999</v>
      </c>
      <c r="W15" s="16"/>
      <c r="X15" s="16"/>
      <c r="Y15" s="16"/>
      <c r="Z15" s="16"/>
      <c r="AA15" s="16"/>
    </row>
    <row r="16" spans="1:27" ht="12" customHeight="1" x14ac:dyDescent="0.2">
      <c r="A16" s="18" t="s">
        <v>117</v>
      </c>
      <c r="B16" s="19">
        <v>16</v>
      </c>
      <c r="C16" s="19">
        <v>59</v>
      </c>
      <c r="D16" s="19">
        <v>52</v>
      </c>
      <c r="E16" s="19">
        <v>12</v>
      </c>
      <c r="F16" s="19">
        <v>18</v>
      </c>
      <c r="G16" s="19">
        <f t="shared" si="0"/>
        <v>11</v>
      </c>
      <c r="H16" s="19">
        <v>5</v>
      </c>
      <c r="I16" s="19">
        <v>0</v>
      </c>
      <c r="J16" s="19">
        <v>2</v>
      </c>
      <c r="K16" s="19">
        <v>16</v>
      </c>
      <c r="L16" s="19">
        <v>2</v>
      </c>
      <c r="M16" s="19">
        <v>4</v>
      </c>
      <c r="N16" s="19">
        <v>12</v>
      </c>
      <c r="O16" s="19">
        <v>0</v>
      </c>
      <c r="P16" s="19">
        <v>1</v>
      </c>
      <c r="Q16" s="19">
        <v>1</v>
      </c>
      <c r="R16" s="19">
        <v>1</v>
      </c>
      <c r="S16" s="19">
        <v>0.34599999999999997</v>
      </c>
      <c r="T16" s="19">
        <v>0.40699999999999997</v>
      </c>
      <c r="U16" s="19">
        <v>0.55800000000000005</v>
      </c>
      <c r="V16" s="19">
        <v>0.96399999999999997</v>
      </c>
      <c r="W16" s="16"/>
      <c r="X16" s="16"/>
      <c r="Y16" s="16"/>
      <c r="Z16" s="16"/>
      <c r="AA16" s="16"/>
    </row>
    <row r="17" spans="1:27" ht="12" customHeight="1" x14ac:dyDescent="0.2">
      <c r="A17" s="18" t="s">
        <v>125</v>
      </c>
      <c r="B17" s="19">
        <v>19</v>
      </c>
      <c r="C17" s="19">
        <v>80</v>
      </c>
      <c r="D17" s="19">
        <v>71</v>
      </c>
      <c r="E17" s="19">
        <v>24</v>
      </c>
      <c r="F17" s="19">
        <v>26</v>
      </c>
      <c r="G17" s="19">
        <f t="shared" si="0"/>
        <v>23</v>
      </c>
      <c r="H17" s="19">
        <v>3</v>
      </c>
      <c r="I17" s="19">
        <v>0</v>
      </c>
      <c r="J17" s="19">
        <v>0</v>
      </c>
      <c r="K17" s="19">
        <v>11</v>
      </c>
      <c r="L17" s="19">
        <v>2</v>
      </c>
      <c r="M17" s="19">
        <v>7</v>
      </c>
      <c r="N17" s="19">
        <v>4</v>
      </c>
      <c r="O17" s="19">
        <v>0</v>
      </c>
      <c r="P17" s="19">
        <v>0</v>
      </c>
      <c r="Q17" s="19">
        <v>5</v>
      </c>
      <c r="R17" s="19">
        <v>0</v>
      </c>
      <c r="S17" s="19">
        <v>0.36599999999999999</v>
      </c>
      <c r="T17" s="19">
        <v>0.437</v>
      </c>
      <c r="U17" s="19">
        <v>0.40799999999999997</v>
      </c>
      <c r="V17" s="19">
        <v>0.84599999999999997</v>
      </c>
      <c r="W17" s="16"/>
      <c r="X17" s="16"/>
      <c r="Y17" s="16"/>
      <c r="Z17" s="16"/>
      <c r="AA17" s="16"/>
    </row>
    <row r="18" spans="1:27" ht="12" customHeight="1" x14ac:dyDescent="0.2">
      <c r="A18" s="18" t="s">
        <v>152</v>
      </c>
      <c r="B18" s="19">
        <v>3</v>
      </c>
      <c r="C18" s="19">
        <v>9</v>
      </c>
      <c r="D18" s="19">
        <v>8</v>
      </c>
      <c r="E18" s="19">
        <v>3</v>
      </c>
      <c r="F18" s="19">
        <v>4</v>
      </c>
      <c r="G18" s="19">
        <f t="shared" si="0"/>
        <v>3</v>
      </c>
      <c r="H18" s="19">
        <v>1</v>
      </c>
      <c r="I18" s="19">
        <v>0</v>
      </c>
      <c r="J18" s="19">
        <v>0</v>
      </c>
      <c r="K18" s="19">
        <v>1</v>
      </c>
      <c r="L18" s="19">
        <v>1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0.5</v>
      </c>
      <c r="T18" s="19">
        <v>0.55600000000000005</v>
      </c>
      <c r="U18" s="19">
        <v>0.625</v>
      </c>
      <c r="V18" s="19">
        <v>1.181</v>
      </c>
      <c r="W18" s="16"/>
      <c r="X18" s="16"/>
      <c r="Y18" s="16"/>
      <c r="Z18" s="16"/>
      <c r="AA18" s="16"/>
    </row>
    <row r="19" spans="1:27" ht="12" customHeight="1" x14ac:dyDescent="0.2">
      <c r="A19" s="18" t="s">
        <v>153</v>
      </c>
      <c r="B19" s="19">
        <v>7</v>
      </c>
      <c r="C19" s="19">
        <v>21</v>
      </c>
      <c r="D19" s="19">
        <v>16</v>
      </c>
      <c r="E19" s="19">
        <v>2</v>
      </c>
      <c r="F19" s="19">
        <v>3</v>
      </c>
      <c r="G19" s="19">
        <f t="shared" si="0"/>
        <v>3</v>
      </c>
      <c r="H19" s="19">
        <v>0</v>
      </c>
      <c r="I19" s="19">
        <v>0</v>
      </c>
      <c r="J19" s="19">
        <v>0</v>
      </c>
      <c r="K19" s="19">
        <v>3</v>
      </c>
      <c r="L19" s="19">
        <v>1</v>
      </c>
      <c r="M19" s="19">
        <v>4</v>
      </c>
      <c r="N19" s="19">
        <v>2</v>
      </c>
      <c r="O19" s="19">
        <v>0</v>
      </c>
      <c r="P19" s="19">
        <v>0</v>
      </c>
      <c r="Q19" s="19">
        <v>0</v>
      </c>
      <c r="R19" s="19">
        <v>1</v>
      </c>
      <c r="S19" s="19">
        <v>0.187</v>
      </c>
      <c r="T19" s="19">
        <v>0.38100000000000001</v>
      </c>
      <c r="U19" s="19">
        <v>0.187</v>
      </c>
      <c r="V19" s="19">
        <v>0.56799999999999995</v>
      </c>
      <c r="W19" s="16"/>
      <c r="X19" s="16"/>
      <c r="Y19" s="16"/>
      <c r="Z19" s="16"/>
      <c r="AA19" s="16"/>
    </row>
    <row r="20" spans="1:27" ht="12" customHeight="1" x14ac:dyDescent="0.2">
      <c r="A20" s="18" t="s">
        <v>159</v>
      </c>
      <c r="B20" s="19">
        <v>16</v>
      </c>
      <c r="C20" s="19">
        <v>54</v>
      </c>
      <c r="D20" s="19">
        <v>45</v>
      </c>
      <c r="E20" s="19">
        <v>9</v>
      </c>
      <c r="F20" s="19">
        <v>14</v>
      </c>
      <c r="G20" s="19">
        <f t="shared" si="0"/>
        <v>13</v>
      </c>
      <c r="H20" s="19">
        <v>1</v>
      </c>
      <c r="I20" s="19">
        <v>0</v>
      </c>
      <c r="J20" s="19">
        <v>0</v>
      </c>
      <c r="K20" s="19">
        <v>7</v>
      </c>
      <c r="L20" s="19">
        <v>4</v>
      </c>
      <c r="M20" s="19">
        <v>2</v>
      </c>
      <c r="N20" s="19">
        <v>5</v>
      </c>
      <c r="O20" s="19">
        <v>3</v>
      </c>
      <c r="P20" s="19">
        <v>0</v>
      </c>
      <c r="Q20" s="19">
        <v>0</v>
      </c>
      <c r="R20" s="19">
        <v>0</v>
      </c>
      <c r="S20" s="19">
        <v>0.311</v>
      </c>
      <c r="T20" s="19">
        <v>0.39200000000000002</v>
      </c>
      <c r="U20" s="19">
        <v>0.33300000000000002</v>
      </c>
      <c r="V20" s="19">
        <v>0.72499999999999998</v>
      </c>
      <c r="W20" s="16"/>
      <c r="X20" s="16"/>
      <c r="Y20" s="16"/>
      <c r="Z20" s="16"/>
      <c r="AA20" s="16"/>
    </row>
    <row r="21" spans="1:27" ht="12" customHeight="1" x14ac:dyDescent="0.2">
      <c r="A21" s="18" t="s">
        <v>158</v>
      </c>
      <c r="B21" s="19">
        <v>6</v>
      </c>
      <c r="C21" s="19">
        <v>17</v>
      </c>
      <c r="D21" s="19">
        <v>15</v>
      </c>
      <c r="E21" s="19">
        <v>1</v>
      </c>
      <c r="F21" s="19">
        <v>4</v>
      </c>
      <c r="G21" s="19">
        <f t="shared" si="0"/>
        <v>4</v>
      </c>
      <c r="H21" s="19">
        <v>0</v>
      </c>
      <c r="I21" s="19">
        <v>0</v>
      </c>
      <c r="J21" s="19">
        <v>0</v>
      </c>
      <c r="K21" s="19">
        <v>2</v>
      </c>
      <c r="L21" s="19">
        <v>1</v>
      </c>
      <c r="M21" s="19">
        <v>0</v>
      </c>
      <c r="N21" s="19">
        <v>5</v>
      </c>
      <c r="O21" s="19">
        <v>0</v>
      </c>
      <c r="P21" s="19">
        <v>1</v>
      </c>
      <c r="Q21" s="19">
        <v>0</v>
      </c>
      <c r="R21" s="19">
        <v>0</v>
      </c>
      <c r="S21" s="19">
        <v>0.26700000000000002</v>
      </c>
      <c r="T21" s="19">
        <v>0.29399999999999998</v>
      </c>
      <c r="U21" s="19">
        <v>0.26700000000000002</v>
      </c>
      <c r="V21" s="19">
        <v>0.56100000000000005</v>
      </c>
      <c r="W21" s="16"/>
      <c r="X21" s="16"/>
      <c r="Y21" s="16"/>
      <c r="Z21" s="16"/>
      <c r="AA21" s="16"/>
    </row>
    <row r="22" spans="1:27" ht="12" customHeight="1" x14ac:dyDescent="0.2">
      <c r="A22" s="18" t="s">
        <v>165</v>
      </c>
      <c r="B22" s="19">
        <v>2</v>
      </c>
      <c r="C22" s="19">
        <v>3</v>
      </c>
      <c r="D22" s="19">
        <v>3</v>
      </c>
      <c r="E22" s="19">
        <v>0</v>
      </c>
      <c r="F22" s="19">
        <v>1</v>
      </c>
      <c r="G22" s="19">
        <f>(F22)-H22-I22-J22</f>
        <v>1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0.33300000000000002</v>
      </c>
      <c r="T22" s="19">
        <v>0.33300000000000002</v>
      </c>
      <c r="U22" s="19">
        <v>0.33300000000000002</v>
      </c>
      <c r="V22" s="19">
        <v>0.66700000000000004</v>
      </c>
      <c r="W22" s="16"/>
      <c r="X22" s="16"/>
      <c r="Y22" s="16"/>
      <c r="Z22" s="16"/>
      <c r="AA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29</v>
      </c>
      <c r="B36" s="23">
        <v>7</v>
      </c>
      <c r="C36" s="23">
        <v>7</v>
      </c>
      <c r="D36" s="23">
        <v>5</v>
      </c>
      <c r="E36" s="23">
        <v>1</v>
      </c>
      <c r="F36" s="23">
        <v>5</v>
      </c>
      <c r="G36" s="23">
        <v>1</v>
      </c>
      <c r="H36" s="23">
        <v>0</v>
      </c>
      <c r="I36" s="23">
        <v>0</v>
      </c>
      <c r="J36" s="23">
        <v>41</v>
      </c>
      <c r="K36" s="23">
        <v>175</v>
      </c>
      <c r="L36" s="23">
        <v>40</v>
      </c>
      <c r="M36" s="23">
        <v>23</v>
      </c>
      <c r="N36" s="23">
        <v>18</v>
      </c>
      <c r="O36" s="23">
        <v>1</v>
      </c>
      <c r="P36" s="23">
        <v>3</v>
      </c>
      <c r="Q36" s="23">
        <v>11</v>
      </c>
      <c r="R36" s="23">
        <v>54</v>
      </c>
      <c r="S36" s="23">
        <v>1.24</v>
      </c>
      <c r="T36" s="23">
        <v>0.25</v>
      </c>
      <c r="U36" s="23">
        <v>3.07</v>
      </c>
      <c r="V36" s="16"/>
      <c r="W36" s="16"/>
      <c r="X36" s="16"/>
      <c r="Y36" s="16"/>
      <c r="Z36" s="16"/>
    </row>
    <row r="37" spans="1:26" ht="12" customHeight="1" x14ac:dyDescent="0.2">
      <c r="A37" s="9" t="s">
        <v>71</v>
      </c>
      <c r="B37" s="23">
        <v>3</v>
      </c>
      <c r="C37" s="23">
        <v>2</v>
      </c>
      <c r="D37" s="23">
        <v>0</v>
      </c>
      <c r="E37" s="23">
        <v>0</v>
      </c>
      <c r="F37" s="23">
        <v>0</v>
      </c>
      <c r="G37" s="23">
        <v>1</v>
      </c>
      <c r="H37" s="23">
        <v>0</v>
      </c>
      <c r="I37" s="23">
        <v>0</v>
      </c>
      <c r="J37" s="23">
        <v>7</v>
      </c>
      <c r="K37" s="23">
        <v>35</v>
      </c>
      <c r="L37" s="23">
        <v>7</v>
      </c>
      <c r="M37" s="23">
        <v>5</v>
      </c>
      <c r="N37" s="23">
        <v>5</v>
      </c>
      <c r="O37" s="23">
        <v>1</v>
      </c>
      <c r="P37" s="23">
        <v>0</v>
      </c>
      <c r="Q37" s="23">
        <v>8</v>
      </c>
      <c r="R37" s="23">
        <v>3</v>
      </c>
      <c r="S37" s="23">
        <v>2.14</v>
      </c>
      <c r="T37" s="23">
        <v>0.25900000000000001</v>
      </c>
      <c r="U37" s="23">
        <v>5</v>
      </c>
      <c r="V37" s="16"/>
      <c r="W37" s="16"/>
      <c r="X37" s="16"/>
      <c r="Y37" s="16"/>
      <c r="Z37" s="16"/>
    </row>
    <row r="38" spans="1:26" ht="12" customHeight="1" x14ac:dyDescent="0.2">
      <c r="A38" s="9" t="s">
        <v>79</v>
      </c>
      <c r="B38" s="23">
        <v>6</v>
      </c>
      <c r="C38" s="23">
        <v>4</v>
      </c>
      <c r="D38" s="23">
        <v>2</v>
      </c>
      <c r="E38" s="23">
        <v>0</v>
      </c>
      <c r="F38" s="23">
        <v>3</v>
      </c>
      <c r="G38" s="23">
        <v>1</v>
      </c>
      <c r="H38" s="23">
        <v>0</v>
      </c>
      <c r="I38" s="23">
        <v>0</v>
      </c>
      <c r="J38" s="23">
        <v>28.2</v>
      </c>
      <c r="K38" s="23">
        <v>128</v>
      </c>
      <c r="L38" s="23">
        <v>29</v>
      </c>
      <c r="M38" s="23">
        <v>17</v>
      </c>
      <c r="N38" s="23">
        <v>13</v>
      </c>
      <c r="O38" s="23">
        <v>1</v>
      </c>
      <c r="P38" s="23">
        <v>2</v>
      </c>
      <c r="Q38" s="23">
        <v>12</v>
      </c>
      <c r="R38" s="23">
        <v>22</v>
      </c>
      <c r="S38" s="23">
        <v>1.43</v>
      </c>
      <c r="T38" s="23">
        <v>0.254</v>
      </c>
      <c r="U38" s="23">
        <v>3.17</v>
      </c>
      <c r="V38" s="16"/>
      <c r="W38" s="16"/>
      <c r="X38" s="16"/>
      <c r="Y38" s="16"/>
      <c r="Z38" s="16"/>
    </row>
    <row r="39" spans="1:26" ht="12" customHeight="1" x14ac:dyDescent="0.2">
      <c r="A39" s="9" t="s">
        <v>93</v>
      </c>
      <c r="B39" s="23">
        <v>3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1</v>
      </c>
      <c r="I39" s="23">
        <v>1</v>
      </c>
      <c r="J39" s="23">
        <v>3.1</v>
      </c>
      <c r="K39" s="23">
        <v>16</v>
      </c>
      <c r="L39" s="23">
        <v>1</v>
      </c>
      <c r="M39" s="23">
        <v>0</v>
      </c>
      <c r="N39" s="23">
        <v>0</v>
      </c>
      <c r="O39" s="23">
        <v>0</v>
      </c>
      <c r="P39" s="23">
        <v>2</v>
      </c>
      <c r="Q39" s="23">
        <v>4</v>
      </c>
      <c r="R39" s="23">
        <v>1</v>
      </c>
      <c r="S39" s="23">
        <v>1.5</v>
      </c>
      <c r="T39" s="23">
        <v>0.1</v>
      </c>
      <c r="U39" s="23">
        <v>0</v>
      </c>
      <c r="V39" s="16"/>
      <c r="W39" s="16"/>
      <c r="X39" s="16"/>
      <c r="Y39" s="16"/>
      <c r="Z39" s="16"/>
    </row>
    <row r="40" spans="1:26" ht="12" customHeight="1" x14ac:dyDescent="0.2">
      <c r="A40" s="9" t="s">
        <v>94</v>
      </c>
      <c r="B40" s="23">
        <v>7</v>
      </c>
      <c r="C40" s="23">
        <v>2</v>
      </c>
      <c r="D40" s="23">
        <v>1</v>
      </c>
      <c r="E40" s="23">
        <v>0</v>
      </c>
      <c r="F40" s="23">
        <v>2</v>
      </c>
      <c r="G40" s="23">
        <v>1</v>
      </c>
      <c r="H40" s="23">
        <v>1</v>
      </c>
      <c r="I40" s="23">
        <v>1</v>
      </c>
      <c r="J40" s="23">
        <v>20.100000000000001</v>
      </c>
      <c r="K40" s="23">
        <v>96</v>
      </c>
      <c r="L40" s="23">
        <v>15</v>
      </c>
      <c r="M40" s="23">
        <v>11</v>
      </c>
      <c r="N40" s="23">
        <v>6</v>
      </c>
      <c r="O40" s="23">
        <v>1</v>
      </c>
      <c r="P40" s="23">
        <v>4</v>
      </c>
      <c r="Q40" s="23">
        <v>14</v>
      </c>
      <c r="R40" s="23">
        <v>21</v>
      </c>
      <c r="S40" s="23">
        <v>1.43</v>
      </c>
      <c r="T40" s="23">
        <v>0.192</v>
      </c>
      <c r="U40" s="23">
        <v>2.0699999999999998</v>
      </c>
      <c r="V40" s="16"/>
      <c r="W40" s="16"/>
      <c r="X40" s="16"/>
      <c r="Y40" s="16"/>
      <c r="Z40" s="16"/>
    </row>
    <row r="41" spans="1:26" ht="12" customHeight="1" x14ac:dyDescent="0.2">
      <c r="A41" s="9" t="s">
        <v>95</v>
      </c>
      <c r="B41" s="23">
        <v>2</v>
      </c>
      <c r="C41" s="23">
        <v>1</v>
      </c>
      <c r="D41" s="23">
        <v>0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7</v>
      </c>
      <c r="K41" s="23">
        <v>35</v>
      </c>
      <c r="L41" s="23">
        <v>6</v>
      </c>
      <c r="M41" s="23">
        <v>4</v>
      </c>
      <c r="N41" s="23">
        <v>3</v>
      </c>
      <c r="O41" s="23">
        <v>0</v>
      </c>
      <c r="P41" s="23">
        <v>1</v>
      </c>
      <c r="Q41" s="23">
        <v>7</v>
      </c>
      <c r="R41" s="23">
        <v>6</v>
      </c>
      <c r="S41" s="23">
        <v>1.86</v>
      </c>
      <c r="T41" s="23">
        <v>0.23100000000000001</v>
      </c>
      <c r="U41" s="23">
        <v>3</v>
      </c>
      <c r="V41" s="16"/>
      <c r="W41" s="16"/>
      <c r="X41" s="16"/>
      <c r="Y41" s="16"/>
      <c r="Z41" s="16"/>
    </row>
    <row r="42" spans="1:26" ht="12" customHeight="1" x14ac:dyDescent="0.2">
      <c r="A42" s="9" t="s">
        <v>145</v>
      </c>
      <c r="B42" s="23">
        <v>7</v>
      </c>
      <c r="C42" s="23">
        <v>7</v>
      </c>
      <c r="D42" s="23">
        <v>3</v>
      </c>
      <c r="E42" s="23">
        <v>1</v>
      </c>
      <c r="F42" s="23">
        <v>4</v>
      </c>
      <c r="G42" s="23">
        <v>2</v>
      </c>
      <c r="H42" s="23">
        <v>0</v>
      </c>
      <c r="I42" s="23">
        <v>0</v>
      </c>
      <c r="J42" s="23">
        <v>38.200000000000003</v>
      </c>
      <c r="K42" s="23">
        <v>162</v>
      </c>
      <c r="L42" s="23">
        <v>29</v>
      </c>
      <c r="M42" s="23">
        <v>20</v>
      </c>
      <c r="N42" s="23">
        <v>15</v>
      </c>
      <c r="O42" s="23">
        <v>0</v>
      </c>
      <c r="P42" s="23">
        <v>3</v>
      </c>
      <c r="Q42" s="23">
        <v>16</v>
      </c>
      <c r="R42" s="23">
        <v>46</v>
      </c>
      <c r="S42" s="23">
        <v>1.1599999999999999</v>
      </c>
      <c r="T42" s="23">
        <v>0.20399999999999999</v>
      </c>
      <c r="U42" s="23">
        <v>2.72</v>
      </c>
      <c r="V42" s="16"/>
      <c r="W42" s="16"/>
      <c r="X42" s="16"/>
      <c r="Y42" s="16"/>
      <c r="Z42" s="16"/>
    </row>
    <row r="43" spans="1:26" ht="12" customHeight="1" x14ac:dyDescent="0.2">
      <c r="A43" s="9" t="s">
        <v>151</v>
      </c>
      <c r="B43" s="23">
        <v>7</v>
      </c>
      <c r="C43" s="23">
        <v>0</v>
      </c>
      <c r="D43" s="23">
        <v>0</v>
      </c>
      <c r="E43" s="23">
        <v>0</v>
      </c>
      <c r="F43" s="23">
        <v>0</v>
      </c>
      <c r="G43" s="23">
        <v>2</v>
      </c>
      <c r="H43" s="23">
        <v>0</v>
      </c>
      <c r="I43" s="23">
        <v>0</v>
      </c>
      <c r="J43" s="23">
        <v>7</v>
      </c>
      <c r="K43" s="23">
        <v>32</v>
      </c>
      <c r="L43" s="23">
        <v>6</v>
      </c>
      <c r="M43" s="23">
        <v>3</v>
      </c>
      <c r="N43" s="23">
        <v>2</v>
      </c>
      <c r="O43" s="23">
        <v>0</v>
      </c>
      <c r="P43" s="23">
        <v>5</v>
      </c>
      <c r="Q43" s="23">
        <v>3</v>
      </c>
      <c r="R43" s="23">
        <v>5</v>
      </c>
      <c r="S43" s="23">
        <v>1.29</v>
      </c>
      <c r="T43" s="23">
        <v>0.25</v>
      </c>
      <c r="U43" s="23">
        <v>2</v>
      </c>
      <c r="V43" s="16"/>
      <c r="W43" s="16"/>
      <c r="X43" s="16"/>
      <c r="Y43" s="16"/>
      <c r="Z43" s="16"/>
    </row>
    <row r="44" spans="1:26" ht="12" customHeight="1" x14ac:dyDescent="0.2">
      <c r="A44" s="9" t="s">
        <v>241</v>
      </c>
      <c r="B44" s="23">
        <v>2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1.2</v>
      </c>
      <c r="K44" s="23">
        <v>14</v>
      </c>
      <c r="L44" s="23">
        <v>1</v>
      </c>
      <c r="M44" s="23">
        <v>4</v>
      </c>
      <c r="N44" s="23">
        <v>3</v>
      </c>
      <c r="O44" s="23">
        <v>0</v>
      </c>
      <c r="P44" s="23">
        <v>4</v>
      </c>
      <c r="Q44" s="23">
        <v>2</v>
      </c>
      <c r="R44" s="23">
        <v>3</v>
      </c>
      <c r="S44" s="23">
        <v>1.8</v>
      </c>
      <c r="T44" s="23">
        <v>0.125</v>
      </c>
      <c r="U44" s="23">
        <v>12.6</v>
      </c>
      <c r="V44" s="16"/>
      <c r="W44" s="16"/>
      <c r="X44" s="16"/>
      <c r="Y44" s="16"/>
      <c r="Z44" s="16"/>
    </row>
    <row r="45" spans="1:26" ht="12" customHeight="1" x14ac:dyDescent="0.2">
      <c r="A45" s="9" t="s">
        <v>242</v>
      </c>
      <c r="B45" s="23">
        <v>2</v>
      </c>
      <c r="C45" s="23">
        <v>1</v>
      </c>
      <c r="D45" s="23">
        <v>0</v>
      </c>
      <c r="E45" s="23">
        <v>0</v>
      </c>
      <c r="F45" s="23">
        <v>0</v>
      </c>
      <c r="G45" s="23">
        <v>1</v>
      </c>
      <c r="H45" s="23">
        <v>0</v>
      </c>
      <c r="I45" s="23">
        <v>0</v>
      </c>
      <c r="J45" s="23">
        <v>5</v>
      </c>
      <c r="K45" s="23">
        <v>30</v>
      </c>
      <c r="L45" s="23">
        <v>12</v>
      </c>
      <c r="M45" s="23">
        <v>8</v>
      </c>
      <c r="N45" s="23">
        <v>8</v>
      </c>
      <c r="O45" s="14">
        <v>0</v>
      </c>
      <c r="P45" s="23">
        <v>0</v>
      </c>
      <c r="Q45" s="23">
        <v>2</v>
      </c>
      <c r="R45" s="23">
        <v>3</v>
      </c>
      <c r="S45" s="23">
        <v>2.8</v>
      </c>
      <c r="T45" s="23">
        <v>0.46200000000000002</v>
      </c>
      <c r="U45" s="23">
        <v>11.2</v>
      </c>
      <c r="V45" s="16"/>
      <c r="W45" s="16"/>
      <c r="X45" s="16"/>
      <c r="Y45" s="16"/>
      <c r="Z45" s="16"/>
    </row>
    <row r="46" spans="1:26" ht="12" customHeight="1" x14ac:dyDescent="0.2">
      <c r="A46" s="9" t="s">
        <v>165</v>
      </c>
      <c r="B46" s="23">
        <v>4</v>
      </c>
      <c r="C46" s="23">
        <v>0</v>
      </c>
      <c r="D46" s="23">
        <v>0</v>
      </c>
      <c r="E46" s="23">
        <v>0</v>
      </c>
      <c r="F46" s="23">
        <v>0</v>
      </c>
      <c r="G46" s="23">
        <v>1</v>
      </c>
      <c r="H46" s="23">
        <v>0</v>
      </c>
      <c r="I46" s="23">
        <v>0</v>
      </c>
      <c r="J46" s="23">
        <v>6</v>
      </c>
      <c r="K46" s="23">
        <v>32</v>
      </c>
      <c r="L46" s="23">
        <v>7</v>
      </c>
      <c r="M46" s="23">
        <v>6</v>
      </c>
      <c r="N46" s="23">
        <v>3</v>
      </c>
      <c r="O46" s="23">
        <v>0</v>
      </c>
      <c r="P46" s="23">
        <v>2</v>
      </c>
      <c r="Q46" s="23">
        <v>3</v>
      </c>
      <c r="R46" s="23">
        <v>6</v>
      </c>
      <c r="S46" s="23">
        <v>1.67</v>
      </c>
      <c r="T46" s="23">
        <v>0.26900000000000002</v>
      </c>
      <c r="U46" s="23">
        <v>3.5</v>
      </c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V62" s="16"/>
      <c r="W62" s="16"/>
      <c r="X62" s="16"/>
      <c r="Y62" s="16"/>
      <c r="Z62" s="16"/>
    </row>
    <row r="63" spans="1:26" ht="12" customHeight="1" x14ac:dyDescent="0.2"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976"/>
  <sheetViews>
    <sheetView workbookViewId="0">
      <selection activeCell="M52" sqref="M52"/>
    </sheetView>
  </sheetViews>
  <sheetFormatPr defaultColWidth="12.625" defaultRowHeight="15" customHeight="1" x14ac:dyDescent="0.2"/>
  <cols>
    <col min="1" max="1" width="13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30</v>
      </c>
      <c r="B2" s="19">
        <v>6</v>
      </c>
      <c r="C2" s="19">
        <v>13</v>
      </c>
      <c r="D2" s="19">
        <v>12</v>
      </c>
      <c r="E2" s="19">
        <v>1</v>
      </c>
      <c r="F2" s="19">
        <v>5</v>
      </c>
      <c r="G2" s="19">
        <f>(F2)-H2-I2-J2</f>
        <v>4</v>
      </c>
      <c r="H2" s="19">
        <v>1</v>
      </c>
      <c r="I2" s="19">
        <v>0</v>
      </c>
      <c r="J2" s="19">
        <v>0</v>
      </c>
      <c r="K2" s="19">
        <v>2</v>
      </c>
      <c r="L2" s="19">
        <v>0</v>
      </c>
      <c r="M2" s="19">
        <v>0</v>
      </c>
      <c r="N2" s="19">
        <v>1</v>
      </c>
      <c r="O2" s="19">
        <v>1</v>
      </c>
      <c r="P2" s="19">
        <v>0</v>
      </c>
      <c r="Q2" s="19">
        <v>0</v>
      </c>
      <c r="R2" s="19">
        <v>0</v>
      </c>
      <c r="S2" s="19">
        <v>0.41699999999999998</v>
      </c>
      <c r="T2" s="19">
        <v>0.41699999999999998</v>
      </c>
      <c r="U2" s="19">
        <v>0.5</v>
      </c>
      <c r="V2" s="19">
        <v>0.91700000000000004</v>
      </c>
      <c r="W2" s="16"/>
      <c r="X2" s="16"/>
      <c r="Y2" s="16"/>
      <c r="Z2" s="16"/>
      <c r="AA2" s="16"/>
    </row>
    <row r="3" spans="1:27" ht="12" customHeight="1" x14ac:dyDescent="0.2">
      <c r="A3" s="18" t="s">
        <v>38</v>
      </c>
      <c r="B3" s="19">
        <v>18</v>
      </c>
      <c r="C3" s="19">
        <v>55</v>
      </c>
      <c r="D3" s="19">
        <v>38</v>
      </c>
      <c r="E3" s="19">
        <v>13</v>
      </c>
      <c r="F3" s="19">
        <v>14</v>
      </c>
      <c r="G3" s="19">
        <f t="shared" ref="G3:G20" si="0">(F3)-H3-I3-J3</f>
        <v>12</v>
      </c>
      <c r="H3" s="19">
        <v>0</v>
      </c>
      <c r="I3" s="19">
        <v>2</v>
      </c>
      <c r="J3" s="19">
        <v>0</v>
      </c>
      <c r="K3" s="19">
        <v>11</v>
      </c>
      <c r="L3" s="19">
        <v>2</v>
      </c>
      <c r="M3" s="19">
        <v>8</v>
      </c>
      <c r="N3" s="19">
        <v>10</v>
      </c>
      <c r="O3" s="19">
        <v>3</v>
      </c>
      <c r="P3" s="19">
        <v>4</v>
      </c>
      <c r="Q3" s="19">
        <v>4</v>
      </c>
      <c r="R3" s="19">
        <v>0</v>
      </c>
      <c r="S3" s="19">
        <v>0.36799999999999999</v>
      </c>
      <c r="T3" s="19">
        <v>0.46200000000000002</v>
      </c>
      <c r="U3" s="19">
        <v>0.47399999999999998</v>
      </c>
      <c r="V3" s="19">
        <v>0.93500000000000005</v>
      </c>
      <c r="W3" s="16"/>
      <c r="X3" s="16"/>
      <c r="Y3" s="16"/>
      <c r="Z3" s="16"/>
      <c r="AA3" s="16"/>
    </row>
    <row r="4" spans="1:27" ht="12" customHeight="1" x14ac:dyDescent="0.2">
      <c r="A4" s="18" t="s">
        <v>39</v>
      </c>
      <c r="B4" s="19">
        <v>21</v>
      </c>
      <c r="C4" s="19">
        <v>73</v>
      </c>
      <c r="D4" s="19">
        <v>60</v>
      </c>
      <c r="E4" s="19">
        <v>17</v>
      </c>
      <c r="F4" s="19">
        <v>30</v>
      </c>
      <c r="G4" s="19">
        <f t="shared" si="0"/>
        <v>21</v>
      </c>
      <c r="H4" s="19">
        <v>5</v>
      </c>
      <c r="I4" s="19">
        <v>1</v>
      </c>
      <c r="J4" s="19">
        <v>3</v>
      </c>
      <c r="K4" s="19">
        <v>17</v>
      </c>
      <c r="L4" s="19">
        <v>2</v>
      </c>
      <c r="M4" s="19">
        <v>8</v>
      </c>
      <c r="N4" s="19">
        <v>8</v>
      </c>
      <c r="O4" s="19">
        <v>2</v>
      </c>
      <c r="P4" s="19">
        <v>1</v>
      </c>
      <c r="Q4" s="19">
        <v>1</v>
      </c>
      <c r="R4" s="19">
        <v>0</v>
      </c>
      <c r="S4" s="19">
        <v>0.5</v>
      </c>
      <c r="T4" s="19">
        <v>0.56299999999999994</v>
      </c>
      <c r="U4" s="19">
        <v>0.76700000000000002</v>
      </c>
      <c r="V4" s="19">
        <v>1.33</v>
      </c>
      <c r="W4" s="16"/>
      <c r="X4" s="16"/>
      <c r="Y4" s="16"/>
      <c r="Z4" s="16"/>
      <c r="AA4" s="16"/>
    </row>
    <row r="5" spans="1:27" ht="12" customHeight="1" x14ac:dyDescent="0.2">
      <c r="A5" s="18" t="s">
        <v>44</v>
      </c>
      <c r="B5" s="19">
        <v>20</v>
      </c>
      <c r="C5" s="19">
        <v>85</v>
      </c>
      <c r="D5" s="19">
        <v>67</v>
      </c>
      <c r="E5" s="19">
        <v>28</v>
      </c>
      <c r="F5" s="19">
        <v>25</v>
      </c>
      <c r="G5" s="19">
        <f t="shared" si="0"/>
        <v>16</v>
      </c>
      <c r="H5" s="19">
        <v>6</v>
      </c>
      <c r="I5" s="19">
        <v>3</v>
      </c>
      <c r="J5" s="19">
        <v>0</v>
      </c>
      <c r="K5" s="19">
        <v>19</v>
      </c>
      <c r="L5" s="19">
        <v>7</v>
      </c>
      <c r="M5" s="19">
        <v>9</v>
      </c>
      <c r="N5" s="19">
        <v>12</v>
      </c>
      <c r="O5" s="19">
        <v>2</v>
      </c>
      <c r="P5" s="19">
        <v>0</v>
      </c>
      <c r="Q5" s="19">
        <v>8</v>
      </c>
      <c r="R5" s="19">
        <v>0</v>
      </c>
      <c r="S5" s="19">
        <v>0.373</v>
      </c>
      <c r="T5" s="19">
        <v>0.49399999999999999</v>
      </c>
      <c r="U5" s="19">
        <v>0.55200000000000005</v>
      </c>
      <c r="V5" s="19">
        <v>1.046</v>
      </c>
      <c r="W5" s="16"/>
      <c r="X5" s="16"/>
      <c r="Y5" s="16"/>
      <c r="Z5" s="16"/>
      <c r="AA5" s="16"/>
    </row>
    <row r="6" spans="1:27" ht="12" customHeight="1" x14ac:dyDescent="0.2">
      <c r="A6" s="18" t="s">
        <v>59</v>
      </c>
      <c r="B6" s="19">
        <v>1</v>
      </c>
      <c r="C6" s="19">
        <v>3</v>
      </c>
      <c r="D6" s="19">
        <v>3</v>
      </c>
      <c r="E6" s="19">
        <v>1</v>
      </c>
      <c r="F6" s="19">
        <v>1</v>
      </c>
      <c r="G6" s="19">
        <f t="shared" si="0"/>
        <v>1</v>
      </c>
      <c r="H6" s="19">
        <v>0</v>
      </c>
      <c r="I6" s="19">
        <v>0</v>
      </c>
      <c r="J6" s="19">
        <v>0</v>
      </c>
      <c r="K6" s="19">
        <v>1</v>
      </c>
      <c r="L6" s="19">
        <v>0</v>
      </c>
      <c r="M6" s="19">
        <v>0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0.33300000000000002</v>
      </c>
      <c r="T6" s="19">
        <v>0.33300000000000002</v>
      </c>
      <c r="U6" s="19">
        <v>0.33300000000000002</v>
      </c>
      <c r="V6" s="19">
        <v>0.66700000000000004</v>
      </c>
      <c r="W6" s="16"/>
      <c r="X6" s="16"/>
      <c r="Y6" s="16"/>
      <c r="Z6" s="16"/>
      <c r="AA6" s="16"/>
    </row>
    <row r="7" spans="1:27" ht="12" customHeight="1" x14ac:dyDescent="0.2">
      <c r="A7" s="18" t="s">
        <v>64</v>
      </c>
      <c r="B7" s="19">
        <v>17</v>
      </c>
      <c r="C7" s="19">
        <v>67</v>
      </c>
      <c r="D7" s="19">
        <v>57</v>
      </c>
      <c r="E7" s="19">
        <v>13</v>
      </c>
      <c r="F7" s="19">
        <v>19</v>
      </c>
      <c r="G7" s="19">
        <f t="shared" si="0"/>
        <v>16</v>
      </c>
      <c r="H7" s="19">
        <v>1</v>
      </c>
      <c r="I7" s="19">
        <v>0</v>
      </c>
      <c r="J7" s="19">
        <v>2</v>
      </c>
      <c r="K7" s="19">
        <v>9</v>
      </c>
      <c r="L7" s="19">
        <v>2</v>
      </c>
      <c r="M7" s="19">
        <v>7</v>
      </c>
      <c r="N7" s="19">
        <v>5</v>
      </c>
      <c r="O7" s="19">
        <v>1</v>
      </c>
      <c r="P7" s="19">
        <v>0</v>
      </c>
      <c r="Q7" s="19">
        <v>3</v>
      </c>
      <c r="R7" s="19">
        <v>0</v>
      </c>
      <c r="S7" s="19">
        <v>0.33300000000000002</v>
      </c>
      <c r="T7" s="19">
        <v>0.42399999999999999</v>
      </c>
      <c r="U7" s="19">
        <v>0.45600000000000002</v>
      </c>
      <c r="V7" s="19">
        <v>0.88</v>
      </c>
      <c r="W7" s="16"/>
      <c r="X7" s="16"/>
      <c r="Y7" s="16"/>
      <c r="Z7" s="16"/>
      <c r="AA7" s="16"/>
    </row>
    <row r="8" spans="1:27" ht="12" customHeight="1" x14ac:dyDescent="0.2">
      <c r="A8" s="18" t="s">
        <v>72</v>
      </c>
      <c r="B8" s="19">
        <v>16</v>
      </c>
      <c r="C8" s="19">
        <v>53</v>
      </c>
      <c r="D8" s="19">
        <v>37</v>
      </c>
      <c r="E8" s="19">
        <v>12</v>
      </c>
      <c r="F8" s="19">
        <v>9</v>
      </c>
      <c r="G8" s="19">
        <f t="shared" si="0"/>
        <v>7</v>
      </c>
      <c r="H8" s="19">
        <v>2</v>
      </c>
      <c r="I8" s="19">
        <v>0</v>
      </c>
      <c r="J8" s="19">
        <v>0</v>
      </c>
      <c r="K8" s="19">
        <v>3</v>
      </c>
      <c r="L8" s="19">
        <v>5</v>
      </c>
      <c r="M8" s="19">
        <v>9</v>
      </c>
      <c r="N8" s="19">
        <v>11</v>
      </c>
      <c r="O8" s="19">
        <v>2</v>
      </c>
      <c r="P8" s="19">
        <v>0</v>
      </c>
      <c r="Q8" s="19">
        <v>2</v>
      </c>
      <c r="R8" s="19">
        <v>0</v>
      </c>
      <c r="S8" s="19">
        <v>0.24299999999999999</v>
      </c>
      <c r="T8" s="19">
        <v>0.45100000000000001</v>
      </c>
      <c r="U8" s="19">
        <v>0.29699999999999999</v>
      </c>
      <c r="V8" s="19">
        <v>0.748</v>
      </c>
      <c r="W8" s="16"/>
      <c r="X8" s="16"/>
      <c r="Y8" s="16"/>
      <c r="Z8" s="16"/>
      <c r="AA8" s="16"/>
    </row>
    <row r="9" spans="1:27" ht="12" customHeight="1" x14ac:dyDescent="0.2">
      <c r="A9" s="18" t="s">
        <v>80</v>
      </c>
      <c r="B9" s="19">
        <v>3</v>
      </c>
      <c r="C9" s="19">
        <v>6</v>
      </c>
      <c r="D9" s="19">
        <v>5</v>
      </c>
      <c r="E9" s="19">
        <v>0</v>
      </c>
      <c r="F9" s="19">
        <v>0</v>
      </c>
      <c r="G9" s="19">
        <f t="shared" si="0"/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3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0.16700000000000001</v>
      </c>
      <c r="U9" s="19">
        <v>0</v>
      </c>
      <c r="V9" s="19">
        <v>0.16700000000000001</v>
      </c>
      <c r="W9" s="16"/>
      <c r="X9" s="16"/>
      <c r="Y9" s="16"/>
      <c r="Z9" s="16"/>
      <c r="AA9" s="16"/>
    </row>
    <row r="10" spans="1:27" ht="12" customHeight="1" x14ac:dyDescent="0.2">
      <c r="A10" s="18" t="s">
        <v>87</v>
      </c>
      <c r="B10" s="19">
        <v>22</v>
      </c>
      <c r="C10" s="19">
        <v>75</v>
      </c>
      <c r="D10" s="19">
        <v>66</v>
      </c>
      <c r="E10" s="19">
        <v>13</v>
      </c>
      <c r="F10" s="19">
        <v>22</v>
      </c>
      <c r="G10" s="19">
        <f t="shared" si="0"/>
        <v>18</v>
      </c>
      <c r="H10" s="19">
        <v>4</v>
      </c>
      <c r="I10" s="19">
        <v>0</v>
      </c>
      <c r="J10" s="19">
        <v>0</v>
      </c>
      <c r="K10" s="19">
        <v>18</v>
      </c>
      <c r="L10" s="19">
        <v>2</v>
      </c>
      <c r="M10" s="19">
        <v>3</v>
      </c>
      <c r="N10" s="19">
        <v>10</v>
      </c>
      <c r="O10" s="19">
        <v>1</v>
      </c>
      <c r="P10" s="19">
        <v>3</v>
      </c>
      <c r="Q10" s="19">
        <v>4</v>
      </c>
      <c r="R10" s="19">
        <v>0</v>
      </c>
      <c r="S10" s="19">
        <v>0.33300000000000002</v>
      </c>
      <c r="T10" s="19">
        <v>0.36499999999999999</v>
      </c>
      <c r="U10" s="19">
        <v>0.39400000000000002</v>
      </c>
      <c r="V10" s="19">
        <v>0.75900000000000001</v>
      </c>
      <c r="W10" s="16"/>
      <c r="X10" s="16"/>
      <c r="Y10" s="16"/>
      <c r="Z10" s="16"/>
      <c r="AA10" s="16"/>
    </row>
    <row r="11" spans="1:27" ht="12" customHeight="1" x14ac:dyDescent="0.2">
      <c r="A11" s="18" t="s">
        <v>94</v>
      </c>
      <c r="B11" s="19">
        <v>3</v>
      </c>
      <c r="C11" s="19">
        <v>10</v>
      </c>
      <c r="D11" s="19">
        <v>10</v>
      </c>
      <c r="E11" s="19">
        <v>1</v>
      </c>
      <c r="F11" s="19">
        <v>5</v>
      </c>
      <c r="G11" s="19">
        <f t="shared" si="0"/>
        <v>4</v>
      </c>
      <c r="H11" s="19">
        <v>1</v>
      </c>
      <c r="I11" s="19">
        <v>0</v>
      </c>
      <c r="J11" s="19">
        <v>0</v>
      </c>
      <c r="K11" s="19">
        <v>1</v>
      </c>
      <c r="L11" s="19">
        <v>0</v>
      </c>
      <c r="M11" s="19">
        <v>0</v>
      </c>
      <c r="N11" s="19">
        <v>2</v>
      </c>
      <c r="O11" s="19">
        <v>0</v>
      </c>
      <c r="P11" s="19">
        <v>0</v>
      </c>
      <c r="Q11" s="19">
        <v>0</v>
      </c>
      <c r="R11" s="19">
        <v>0</v>
      </c>
      <c r="S11" s="19">
        <v>0.5</v>
      </c>
      <c r="T11" s="19">
        <v>0.5</v>
      </c>
      <c r="U11" s="19">
        <v>0.6</v>
      </c>
      <c r="V11" s="19">
        <v>1.1000000000000001</v>
      </c>
      <c r="W11" s="16"/>
      <c r="X11" s="16"/>
      <c r="Y11" s="16"/>
      <c r="Z11" s="16"/>
      <c r="AA11" s="16"/>
    </row>
    <row r="12" spans="1:27" ht="12" customHeight="1" x14ac:dyDescent="0.2">
      <c r="A12" s="18" t="s">
        <v>95</v>
      </c>
      <c r="B12" s="19">
        <v>21</v>
      </c>
      <c r="C12" s="19">
        <v>84</v>
      </c>
      <c r="D12" s="19">
        <v>74</v>
      </c>
      <c r="E12" s="19">
        <v>25</v>
      </c>
      <c r="F12" s="19">
        <v>32</v>
      </c>
      <c r="G12" s="19">
        <f t="shared" si="0"/>
        <v>17</v>
      </c>
      <c r="H12" s="19">
        <v>7</v>
      </c>
      <c r="I12" s="19">
        <v>1</v>
      </c>
      <c r="J12" s="19">
        <v>7</v>
      </c>
      <c r="K12" s="19">
        <v>33</v>
      </c>
      <c r="L12" s="19">
        <v>3</v>
      </c>
      <c r="M12" s="19">
        <v>6</v>
      </c>
      <c r="N12" s="19">
        <v>6</v>
      </c>
      <c r="O12" s="19">
        <v>1</v>
      </c>
      <c r="P12" s="19">
        <v>0</v>
      </c>
      <c r="Q12" s="19">
        <v>3</v>
      </c>
      <c r="R12" s="19">
        <v>0</v>
      </c>
      <c r="S12" s="19">
        <v>0.432</v>
      </c>
      <c r="T12" s="19">
        <v>0.49399999999999999</v>
      </c>
      <c r="U12" s="19">
        <v>0.83799999999999997</v>
      </c>
      <c r="V12" s="19">
        <v>1.3320000000000001</v>
      </c>
      <c r="W12" s="16"/>
      <c r="X12" s="16"/>
      <c r="Y12" s="16"/>
      <c r="Z12" s="16"/>
      <c r="AA12" s="16"/>
    </row>
    <row r="13" spans="1:27" ht="12" customHeight="1" x14ac:dyDescent="0.2">
      <c r="A13" s="18" t="s">
        <v>111</v>
      </c>
      <c r="B13" s="19">
        <v>4</v>
      </c>
      <c r="C13" s="19">
        <v>12</v>
      </c>
      <c r="D13" s="19">
        <v>12</v>
      </c>
      <c r="E13" s="19">
        <v>4</v>
      </c>
      <c r="F13" s="19">
        <v>5</v>
      </c>
      <c r="G13" s="19">
        <f t="shared" si="0"/>
        <v>3</v>
      </c>
      <c r="H13" s="19">
        <v>1</v>
      </c>
      <c r="I13" s="19">
        <v>1</v>
      </c>
      <c r="J13" s="19">
        <v>0</v>
      </c>
      <c r="K13" s="19">
        <v>2</v>
      </c>
      <c r="L13" s="19">
        <v>0</v>
      </c>
      <c r="M13" s="19">
        <v>0</v>
      </c>
      <c r="N13" s="19">
        <v>4</v>
      </c>
      <c r="O13" s="19">
        <v>0</v>
      </c>
      <c r="P13" s="19">
        <v>0</v>
      </c>
      <c r="Q13" s="19">
        <v>1</v>
      </c>
      <c r="R13" s="19">
        <v>0</v>
      </c>
      <c r="S13" s="19">
        <v>0.41699999999999998</v>
      </c>
      <c r="T13" s="19">
        <v>0.41699999999999998</v>
      </c>
      <c r="U13" s="19">
        <v>0.66700000000000004</v>
      </c>
      <c r="V13" s="19">
        <v>1.083</v>
      </c>
      <c r="W13" s="16"/>
      <c r="X13" s="16"/>
      <c r="Y13" s="16"/>
      <c r="Z13" s="16"/>
      <c r="AA13" s="16"/>
    </row>
    <row r="14" spans="1:27" ht="12" customHeight="1" x14ac:dyDescent="0.2">
      <c r="A14" s="18" t="s">
        <v>117</v>
      </c>
      <c r="B14" s="19">
        <v>11</v>
      </c>
      <c r="C14" s="19">
        <v>33</v>
      </c>
      <c r="D14" s="19">
        <v>25</v>
      </c>
      <c r="E14" s="19">
        <v>9</v>
      </c>
      <c r="F14" s="19">
        <v>6</v>
      </c>
      <c r="G14" s="19">
        <f t="shared" si="0"/>
        <v>1</v>
      </c>
      <c r="H14" s="19">
        <v>2</v>
      </c>
      <c r="I14" s="19">
        <v>1</v>
      </c>
      <c r="J14" s="19">
        <v>2</v>
      </c>
      <c r="K14" s="19">
        <v>5</v>
      </c>
      <c r="L14" s="19">
        <v>1</v>
      </c>
      <c r="M14" s="19">
        <v>7</v>
      </c>
      <c r="N14" s="19">
        <v>12</v>
      </c>
      <c r="O14" s="19">
        <v>0</v>
      </c>
      <c r="P14" s="19">
        <v>0</v>
      </c>
      <c r="Q14" s="19">
        <v>0</v>
      </c>
      <c r="R14" s="19">
        <v>0</v>
      </c>
      <c r="S14" s="19">
        <v>0.24</v>
      </c>
      <c r="T14" s="19">
        <v>0.42399999999999999</v>
      </c>
      <c r="U14" s="19">
        <v>0.64</v>
      </c>
      <c r="V14" s="19">
        <v>1.0640000000000001</v>
      </c>
      <c r="W14" s="16"/>
      <c r="X14" s="16"/>
      <c r="Y14" s="16"/>
      <c r="Z14" s="16"/>
      <c r="AA14" s="16"/>
    </row>
    <row r="15" spans="1:27" ht="12" customHeight="1" x14ac:dyDescent="0.2">
      <c r="A15" s="18" t="s">
        <v>127</v>
      </c>
      <c r="B15" s="19">
        <v>16</v>
      </c>
      <c r="C15" s="19">
        <v>54</v>
      </c>
      <c r="D15" s="19">
        <v>49</v>
      </c>
      <c r="E15" s="19">
        <v>12</v>
      </c>
      <c r="F15" s="19">
        <v>15</v>
      </c>
      <c r="G15" s="19">
        <f t="shared" si="0"/>
        <v>11</v>
      </c>
      <c r="H15" s="19">
        <v>4</v>
      </c>
      <c r="I15" s="19">
        <v>0</v>
      </c>
      <c r="J15" s="19">
        <v>0</v>
      </c>
      <c r="K15" s="19">
        <v>12</v>
      </c>
      <c r="L15" s="19">
        <v>0</v>
      </c>
      <c r="M15" s="19">
        <v>3</v>
      </c>
      <c r="N15" s="19">
        <v>3</v>
      </c>
      <c r="O15" s="19">
        <v>2</v>
      </c>
      <c r="P15" s="19">
        <v>0</v>
      </c>
      <c r="Q15" s="19">
        <v>0</v>
      </c>
      <c r="R15" s="19">
        <v>0</v>
      </c>
      <c r="S15" s="19">
        <v>0.30599999999999999</v>
      </c>
      <c r="T15" s="19">
        <v>0.34599999999999997</v>
      </c>
      <c r="U15" s="19">
        <v>0.38800000000000001</v>
      </c>
      <c r="V15" s="19">
        <v>0.73399999999999999</v>
      </c>
      <c r="W15" s="16"/>
      <c r="X15" s="16"/>
      <c r="Y15" s="16"/>
      <c r="Z15" s="16"/>
      <c r="AA15" s="16"/>
    </row>
    <row r="16" spans="1:27" ht="12" customHeight="1" x14ac:dyDescent="0.2">
      <c r="A16" s="18" t="s">
        <v>136</v>
      </c>
      <c r="B16" s="19">
        <v>2</v>
      </c>
      <c r="C16" s="19">
        <v>4</v>
      </c>
      <c r="D16" s="19">
        <v>4</v>
      </c>
      <c r="E16" s="19">
        <v>0</v>
      </c>
      <c r="F16" s="19">
        <v>0</v>
      </c>
      <c r="G16" s="19">
        <f t="shared" si="0"/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6"/>
      <c r="X16" s="16"/>
      <c r="Y16" s="16"/>
      <c r="Z16" s="16"/>
      <c r="AA16" s="16"/>
    </row>
    <row r="17" spans="1:27" ht="12" customHeight="1" x14ac:dyDescent="0.2">
      <c r="A17" s="18" t="s">
        <v>146</v>
      </c>
      <c r="B17" s="19">
        <v>22</v>
      </c>
      <c r="C17" s="19">
        <v>78</v>
      </c>
      <c r="D17" s="19">
        <v>63</v>
      </c>
      <c r="E17" s="19">
        <v>22</v>
      </c>
      <c r="F17" s="19">
        <v>21</v>
      </c>
      <c r="G17" s="19">
        <f t="shared" si="0"/>
        <v>12</v>
      </c>
      <c r="H17" s="19">
        <v>6</v>
      </c>
      <c r="I17" s="19">
        <v>0</v>
      </c>
      <c r="J17" s="19">
        <v>3</v>
      </c>
      <c r="K17" s="19">
        <v>12</v>
      </c>
      <c r="L17" s="19">
        <v>1</v>
      </c>
      <c r="M17" s="19">
        <v>12</v>
      </c>
      <c r="N17" s="19">
        <v>12</v>
      </c>
      <c r="O17" s="19">
        <v>1</v>
      </c>
      <c r="P17" s="19">
        <v>1</v>
      </c>
      <c r="Q17" s="19">
        <v>0</v>
      </c>
      <c r="R17" s="19">
        <v>0</v>
      </c>
      <c r="S17" s="19">
        <v>0.33300000000000002</v>
      </c>
      <c r="T17" s="19">
        <v>0.442</v>
      </c>
      <c r="U17" s="19">
        <v>0.57099999999999995</v>
      </c>
      <c r="V17" s="19">
        <v>1.0129999999999999</v>
      </c>
      <c r="W17" s="16"/>
      <c r="X17" s="16"/>
      <c r="Y17" s="16"/>
      <c r="Z17" s="16"/>
      <c r="AA17" s="16"/>
    </row>
    <row r="18" spans="1:27" ht="12" customHeight="1" x14ac:dyDescent="0.2">
      <c r="A18" s="18" t="s">
        <v>153</v>
      </c>
      <c r="B18" s="19">
        <v>8</v>
      </c>
      <c r="C18" s="19">
        <v>19</v>
      </c>
      <c r="D18" s="19">
        <v>17</v>
      </c>
      <c r="E18" s="19">
        <v>2</v>
      </c>
      <c r="F18" s="19">
        <v>5</v>
      </c>
      <c r="G18" s="19">
        <f t="shared" si="0"/>
        <v>3</v>
      </c>
      <c r="H18" s="19">
        <v>2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4</v>
      </c>
      <c r="O18" s="19">
        <v>1</v>
      </c>
      <c r="P18" s="19">
        <v>0</v>
      </c>
      <c r="Q18" s="19">
        <v>1</v>
      </c>
      <c r="R18" s="19">
        <v>0</v>
      </c>
      <c r="S18" s="19">
        <v>0.29399999999999998</v>
      </c>
      <c r="T18" s="19">
        <v>0.33300000000000002</v>
      </c>
      <c r="U18" s="19">
        <v>0.41199999999999998</v>
      </c>
      <c r="V18" s="19">
        <v>0.745</v>
      </c>
      <c r="W18" s="16"/>
      <c r="X18" s="16"/>
      <c r="Y18" s="16"/>
      <c r="Z18" s="16"/>
      <c r="AA18" s="16"/>
    </row>
    <row r="19" spans="1:27" ht="12" customHeight="1" x14ac:dyDescent="0.2">
      <c r="A19" s="18" t="s">
        <v>159</v>
      </c>
      <c r="B19" s="19">
        <v>21</v>
      </c>
      <c r="C19" s="19">
        <v>78</v>
      </c>
      <c r="D19" s="19">
        <v>63</v>
      </c>
      <c r="E19" s="19">
        <v>20</v>
      </c>
      <c r="F19" s="19">
        <v>24</v>
      </c>
      <c r="G19" s="19">
        <f t="shared" si="0"/>
        <v>21</v>
      </c>
      <c r="H19" s="19">
        <v>2</v>
      </c>
      <c r="I19" s="19">
        <v>0</v>
      </c>
      <c r="J19" s="19">
        <v>1</v>
      </c>
      <c r="K19" s="19">
        <v>16</v>
      </c>
      <c r="L19" s="19">
        <v>9</v>
      </c>
      <c r="M19" s="19">
        <v>5</v>
      </c>
      <c r="N19" s="19">
        <v>12</v>
      </c>
      <c r="O19" s="19">
        <v>0</v>
      </c>
      <c r="P19" s="19">
        <v>1</v>
      </c>
      <c r="Q19" s="19">
        <v>1</v>
      </c>
      <c r="R19" s="19">
        <v>0</v>
      </c>
      <c r="S19" s="19">
        <v>0.38100000000000001</v>
      </c>
      <c r="T19" s="19">
        <v>0.48699999999999999</v>
      </c>
      <c r="U19" s="19">
        <v>0.46</v>
      </c>
      <c r="V19" s="19">
        <v>0.94699999999999995</v>
      </c>
      <c r="W19" s="16"/>
      <c r="X19" s="16"/>
      <c r="Y19" s="16"/>
      <c r="Z19" s="16"/>
      <c r="AA19" s="16"/>
    </row>
    <row r="20" spans="1:27" ht="12" customHeight="1" x14ac:dyDescent="0.2">
      <c r="A20" s="18" t="s">
        <v>165</v>
      </c>
      <c r="B20" s="19">
        <v>3</v>
      </c>
      <c r="C20" s="19">
        <v>7</v>
      </c>
      <c r="D20" s="19">
        <v>7</v>
      </c>
      <c r="E20" s="19">
        <v>0</v>
      </c>
      <c r="F20" s="19">
        <v>1</v>
      </c>
      <c r="G20" s="19">
        <f t="shared" si="0"/>
        <v>1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1</v>
      </c>
      <c r="R20" s="19">
        <v>0</v>
      </c>
      <c r="S20" s="19">
        <v>0.14299999999999999</v>
      </c>
      <c r="T20" s="19">
        <v>0.14299999999999999</v>
      </c>
      <c r="U20" s="19">
        <v>0.14299999999999999</v>
      </c>
      <c r="V20" s="19">
        <v>0.28599999999999998</v>
      </c>
      <c r="W20" s="16"/>
      <c r="X20" s="16"/>
      <c r="Y20" s="16"/>
      <c r="Z20" s="16"/>
      <c r="AA20" s="16"/>
    </row>
    <row r="21" spans="1:27" ht="12" customHeight="1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7" ht="12" customHeight="1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39</v>
      </c>
      <c r="B36" s="23">
        <v>1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2</v>
      </c>
      <c r="K36" s="23">
        <v>0</v>
      </c>
      <c r="L36" s="23">
        <v>4</v>
      </c>
      <c r="M36" s="23">
        <v>5</v>
      </c>
      <c r="N36" s="23">
        <v>5</v>
      </c>
      <c r="O36" s="23">
        <v>0</v>
      </c>
      <c r="P36" s="23">
        <v>1</v>
      </c>
      <c r="Q36" s="23">
        <v>1</v>
      </c>
      <c r="R36" s="23">
        <v>2</v>
      </c>
      <c r="S36" s="23">
        <v>2.5</v>
      </c>
      <c r="T36" s="23">
        <v>0</v>
      </c>
      <c r="U36" s="23">
        <v>17.5</v>
      </c>
      <c r="V36" s="16"/>
      <c r="W36" s="16"/>
      <c r="X36" s="16"/>
      <c r="Y36" s="16"/>
      <c r="Z36" s="16"/>
    </row>
    <row r="37" spans="1:26" ht="12" customHeight="1" x14ac:dyDescent="0.2">
      <c r="A37" s="9" t="s">
        <v>59</v>
      </c>
      <c r="B37" s="23">
        <v>6</v>
      </c>
      <c r="C37" s="23">
        <v>5</v>
      </c>
      <c r="D37" s="23">
        <v>3</v>
      </c>
      <c r="E37" s="23">
        <v>0</v>
      </c>
      <c r="F37" s="23">
        <v>4</v>
      </c>
      <c r="G37" s="23">
        <v>1</v>
      </c>
      <c r="H37" s="23">
        <v>0</v>
      </c>
      <c r="I37" s="23">
        <v>0</v>
      </c>
      <c r="J37" s="23">
        <v>27</v>
      </c>
      <c r="K37" s="23">
        <v>123</v>
      </c>
      <c r="L37" s="23">
        <v>39</v>
      </c>
      <c r="M37" s="23">
        <v>22</v>
      </c>
      <c r="N37" s="23">
        <v>20</v>
      </c>
      <c r="O37" s="23">
        <v>0</v>
      </c>
      <c r="P37" s="23">
        <v>1</v>
      </c>
      <c r="Q37" s="23">
        <v>9</v>
      </c>
      <c r="R37" s="23">
        <v>22</v>
      </c>
      <c r="S37" s="23">
        <v>1.78</v>
      </c>
      <c r="T37" s="23">
        <v>0.34499999999999997</v>
      </c>
      <c r="U37" s="23">
        <v>5.19</v>
      </c>
      <c r="V37" s="16"/>
      <c r="W37" s="16"/>
      <c r="X37" s="16"/>
      <c r="Y37" s="16"/>
      <c r="Z37" s="16"/>
    </row>
    <row r="38" spans="1:26" ht="12" customHeight="1" x14ac:dyDescent="0.2">
      <c r="A38" s="9" t="s">
        <v>72</v>
      </c>
      <c r="B38" s="23">
        <v>1</v>
      </c>
      <c r="C38" s="23">
        <v>1</v>
      </c>
      <c r="D38" s="23">
        <v>0</v>
      </c>
      <c r="E38" s="23">
        <v>0</v>
      </c>
      <c r="F38" s="23">
        <v>0</v>
      </c>
      <c r="G38" s="23">
        <v>1</v>
      </c>
      <c r="H38" s="23">
        <v>0</v>
      </c>
      <c r="I38" s="23">
        <v>0</v>
      </c>
      <c r="J38" s="23">
        <v>5</v>
      </c>
      <c r="K38" s="23">
        <v>26</v>
      </c>
      <c r="L38" s="23">
        <v>4</v>
      </c>
      <c r="M38" s="23">
        <v>5</v>
      </c>
      <c r="N38" s="23">
        <v>2</v>
      </c>
      <c r="O38" s="23">
        <v>0</v>
      </c>
      <c r="P38" s="23">
        <v>3</v>
      </c>
      <c r="Q38" s="23">
        <v>3</v>
      </c>
      <c r="R38" s="23">
        <v>12</v>
      </c>
      <c r="S38" s="23">
        <v>1.4</v>
      </c>
      <c r="T38" s="23">
        <v>0.21099999999999999</v>
      </c>
      <c r="U38" s="23">
        <v>2.8</v>
      </c>
      <c r="V38" s="16"/>
      <c r="W38" s="16"/>
      <c r="X38" s="16"/>
      <c r="Y38" s="16"/>
      <c r="Z38" s="16"/>
    </row>
    <row r="39" spans="1:26" ht="12" customHeight="1" x14ac:dyDescent="0.2">
      <c r="A39" s="9" t="s">
        <v>80</v>
      </c>
      <c r="B39" s="23">
        <v>6</v>
      </c>
      <c r="C39" s="23">
        <v>4</v>
      </c>
      <c r="D39" s="23">
        <v>0</v>
      </c>
      <c r="E39" s="23">
        <v>0</v>
      </c>
      <c r="F39" s="23">
        <v>1</v>
      </c>
      <c r="G39" s="23">
        <v>3</v>
      </c>
      <c r="H39" s="23">
        <v>0</v>
      </c>
      <c r="I39" s="23">
        <v>0</v>
      </c>
      <c r="J39" s="23">
        <v>12.2</v>
      </c>
      <c r="K39" s="23">
        <v>74</v>
      </c>
      <c r="L39" s="23">
        <v>21</v>
      </c>
      <c r="M39" s="23">
        <v>20</v>
      </c>
      <c r="N39" s="23">
        <v>16</v>
      </c>
      <c r="O39" s="23">
        <v>0</v>
      </c>
      <c r="P39" s="23">
        <v>2</v>
      </c>
      <c r="Q39" s="23">
        <v>13</v>
      </c>
      <c r="R39" s="23">
        <v>9</v>
      </c>
      <c r="S39" s="23">
        <v>2.68</v>
      </c>
      <c r="T39" s="23">
        <v>0.35599999999999998</v>
      </c>
      <c r="U39" s="23">
        <v>8.84</v>
      </c>
      <c r="V39" s="16"/>
      <c r="W39" s="16"/>
      <c r="X39" s="16"/>
      <c r="Y39" s="16"/>
      <c r="Z39" s="16"/>
    </row>
    <row r="40" spans="1:26" ht="12" customHeight="1" x14ac:dyDescent="0.2">
      <c r="A40" s="9" t="s">
        <v>87</v>
      </c>
      <c r="B40" s="23">
        <v>5</v>
      </c>
      <c r="C40" s="23">
        <v>1</v>
      </c>
      <c r="D40" s="23">
        <v>0</v>
      </c>
      <c r="E40" s="23">
        <v>0</v>
      </c>
      <c r="F40" s="23">
        <v>0</v>
      </c>
      <c r="G40" s="23">
        <v>1</v>
      </c>
      <c r="H40" s="23">
        <v>1</v>
      </c>
      <c r="I40" s="23">
        <v>1</v>
      </c>
      <c r="J40" s="23">
        <v>11</v>
      </c>
      <c r="K40" s="23">
        <v>54</v>
      </c>
      <c r="L40" s="23">
        <v>17</v>
      </c>
      <c r="M40" s="23">
        <v>11</v>
      </c>
      <c r="N40" s="23">
        <v>9</v>
      </c>
      <c r="O40" s="23">
        <v>1</v>
      </c>
      <c r="P40" s="23">
        <v>2</v>
      </c>
      <c r="Q40" s="23">
        <v>3</v>
      </c>
      <c r="R40" s="23">
        <v>7</v>
      </c>
      <c r="S40" s="23">
        <v>1.82</v>
      </c>
      <c r="T40" s="23">
        <v>0.34699999999999998</v>
      </c>
      <c r="U40" s="23">
        <v>5.73</v>
      </c>
      <c r="V40" s="16"/>
      <c r="W40" s="16"/>
      <c r="X40" s="16"/>
      <c r="Y40" s="16"/>
      <c r="Z40" s="16"/>
    </row>
    <row r="41" spans="1:26" ht="12" customHeight="1" x14ac:dyDescent="0.2">
      <c r="A41" s="9" t="s">
        <v>94</v>
      </c>
      <c r="B41" s="23">
        <v>7</v>
      </c>
      <c r="C41" s="23">
        <v>6</v>
      </c>
      <c r="D41" s="23">
        <v>3</v>
      </c>
      <c r="E41" s="23">
        <v>0</v>
      </c>
      <c r="F41" s="23">
        <v>3</v>
      </c>
      <c r="G41" s="23">
        <v>2</v>
      </c>
      <c r="H41" s="23">
        <v>0</v>
      </c>
      <c r="I41" s="23">
        <v>0</v>
      </c>
      <c r="J41" s="23">
        <v>33</v>
      </c>
      <c r="K41" s="23">
        <v>164</v>
      </c>
      <c r="L41" s="23">
        <v>28</v>
      </c>
      <c r="M41" s="23">
        <v>36</v>
      </c>
      <c r="N41" s="23">
        <v>15</v>
      </c>
      <c r="O41" s="23">
        <v>2</v>
      </c>
      <c r="P41" s="23">
        <v>10</v>
      </c>
      <c r="Q41" s="23">
        <v>16</v>
      </c>
      <c r="R41" s="23">
        <v>25</v>
      </c>
      <c r="S41" s="23">
        <v>1.33</v>
      </c>
      <c r="T41" s="23">
        <v>0.20399999999999999</v>
      </c>
      <c r="U41" s="23">
        <v>3.18</v>
      </c>
      <c r="V41" s="16"/>
      <c r="W41" s="16"/>
      <c r="X41" s="16"/>
      <c r="Y41" s="16"/>
      <c r="Z41" s="16"/>
    </row>
    <row r="42" spans="1:26" ht="12" customHeight="1" x14ac:dyDescent="0.2">
      <c r="A42" s="9" t="s">
        <v>95</v>
      </c>
      <c r="B42" s="23">
        <v>7</v>
      </c>
      <c r="C42" s="23">
        <v>5</v>
      </c>
      <c r="D42" s="23">
        <v>2</v>
      </c>
      <c r="E42" s="23">
        <v>1</v>
      </c>
      <c r="F42" s="23">
        <v>6</v>
      </c>
      <c r="G42" s="23">
        <v>0</v>
      </c>
      <c r="H42" s="23">
        <v>0</v>
      </c>
      <c r="I42" s="23">
        <v>0</v>
      </c>
      <c r="J42" s="23">
        <v>33.1</v>
      </c>
      <c r="K42" s="23">
        <v>137</v>
      </c>
      <c r="L42" s="23">
        <v>21</v>
      </c>
      <c r="M42" s="23">
        <v>8</v>
      </c>
      <c r="N42" s="23">
        <v>4</v>
      </c>
      <c r="O42" s="23">
        <v>0</v>
      </c>
      <c r="P42" s="23">
        <v>7</v>
      </c>
      <c r="Q42" s="23">
        <v>8</v>
      </c>
      <c r="R42" s="23">
        <v>31</v>
      </c>
      <c r="S42" s="23">
        <v>0.87</v>
      </c>
      <c r="T42" s="23">
        <v>0.17199999999999999</v>
      </c>
      <c r="U42" s="23">
        <v>0.84</v>
      </c>
      <c r="V42" s="16"/>
      <c r="W42" s="16"/>
      <c r="X42" s="16"/>
      <c r="Y42" s="16"/>
      <c r="Z42" s="16"/>
    </row>
    <row r="43" spans="1:26" ht="12" customHeight="1" x14ac:dyDescent="0.2">
      <c r="A43" s="9" t="s">
        <v>111</v>
      </c>
      <c r="B43" s="23">
        <v>7</v>
      </c>
      <c r="C43" s="23">
        <v>2</v>
      </c>
      <c r="D43" s="23">
        <v>0</v>
      </c>
      <c r="E43" s="23">
        <v>0</v>
      </c>
      <c r="F43" s="23">
        <v>1</v>
      </c>
      <c r="G43" s="23">
        <v>0</v>
      </c>
      <c r="H43" s="23">
        <v>1</v>
      </c>
      <c r="I43" s="23">
        <v>1</v>
      </c>
      <c r="J43" s="23">
        <v>11</v>
      </c>
      <c r="K43" s="23">
        <v>56</v>
      </c>
      <c r="L43" s="23">
        <v>15</v>
      </c>
      <c r="M43" s="23">
        <v>20</v>
      </c>
      <c r="N43" s="23">
        <v>12</v>
      </c>
      <c r="O43" s="23">
        <v>0</v>
      </c>
      <c r="P43" s="23">
        <v>2</v>
      </c>
      <c r="Q43" s="23">
        <v>14</v>
      </c>
      <c r="R43" s="23">
        <v>10</v>
      </c>
      <c r="S43" s="23">
        <v>2.64</v>
      </c>
      <c r="T43" s="23">
        <v>0.39500000000000002</v>
      </c>
      <c r="U43" s="23">
        <v>7.64</v>
      </c>
      <c r="V43" s="16"/>
      <c r="W43" s="16"/>
      <c r="X43" s="16"/>
      <c r="Y43" s="16"/>
      <c r="Z43" s="16"/>
    </row>
    <row r="44" spans="1:26" ht="12" customHeight="1" x14ac:dyDescent="0.2">
      <c r="A44" s="9" t="s">
        <v>117</v>
      </c>
      <c r="B44" s="23">
        <v>1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1</v>
      </c>
      <c r="K44" s="23">
        <v>8</v>
      </c>
      <c r="L44" s="23">
        <v>2</v>
      </c>
      <c r="M44" s="23">
        <v>4</v>
      </c>
      <c r="N44" s="23">
        <v>2</v>
      </c>
      <c r="O44" s="23">
        <v>0</v>
      </c>
      <c r="P44" s="23">
        <v>0</v>
      </c>
      <c r="Q44" s="23">
        <v>2</v>
      </c>
      <c r="R44" s="23">
        <v>2</v>
      </c>
      <c r="S44" s="23">
        <v>4</v>
      </c>
      <c r="T44" s="23">
        <v>0.33300000000000002</v>
      </c>
      <c r="U44" s="23">
        <v>14</v>
      </c>
      <c r="V44" s="16"/>
      <c r="W44" s="16"/>
      <c r="X44" s="16"/>
      <c r="Y44" s="16"/>
      <c r="Z44" s="16"/>
    </row>
    <row r="45" spans="1:26" ht="12" customHeight="1" x14ac:dyDescent="0.2">
      <c r="A45" s="9" t="s">
        <v>127</v>
      </c>
      <c r="B45" s="23">
        <v>4</v>
      </c>
      <c r="C45" s="23">
        <v>1</v>
      </c>
      <c r="D45" s="23">
        <v>0</v>
      </c>
      <c r="E45" s="23">
        <v>0</v>
      </c>
      <c r="F45" s="23">
        <v>2</v>
      </c>
      <c r="G45" s="23">
        <v>0</v>
      </c>
      <c r="H45" s="23">
        <v>0</v>
      </c>
      <c r="I45" s="23">
        <v>0</v>
      </c>
      <c r="J45" s="23">
        <v>9</v>
      </c>
      <c r="K45" s="23">
        <v>61</v>
      </c>
      <c r="L45" s="23">
        <v>22</v>
      </c>
      <c r="M45" s="23">
        <v>22</v>
      </c>
      <c r="N45" s="23">
        <v>14</v>
      </c>
      <c r="O45" s="23">
        <v>2</v>
      </c>
      <c r="P45" s="23">
        <v>2</v>
      </c>
      <c r="Q45" s="23">
        <v>9</v>
      </c>
      <c r="R45" s="23">
        <v>3</v>
      </c>
      <c r="S45" s="23">
        <v>3.44</v>
      </c>
      <c r="T45" s="23">
        <v>0.44</v>
      </c>
      <c r="U45" s="23">
        <v>10.89</v>
      </c>
      <c r="V45" s="16"/>
      <c r="W45" s="16"/>
      <c r="X45" s="16"/>
      <c r="Y45" s="16"/>
      <c r="Z45" s="16"/>
    </row>
    <row r="46" spans="1:26" ht="12" customHeight="1" x14ac:dyDescent="0.2">
      <c r="A46" s="9" t="s">
        <v>136</v>
      </c>
      <c r="B46" s="23">
        <v>5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4.2</v>
      </c>
      <c r="K46" s="23">
        <v>44</v>
      </c>
      <c r="L46" s="23">
        <v>12</v>
      </c>
      <c r="M46" s="23">
        <v>20</v>
      </c>
      <c r="N46" s="23">
        <v>18</v>
      </c>
      <c r="O46" s="23">
        <v>0</v>
      </c>
      <c r="P46" s="23">
        <v>2</v>
      </c>
      <c r="Q46" s="23">
        <v>13</v>
      </c>
      <c r="R46" s="23">
        <v>7</v>
      </c>
      <c r="S46" s="23">
        <v>5.36</v>
      </c>
      <c r="T46" s="23">
        <v>0.41399999999999998</v>
      </c>
      <c r="U46" s="23">
        <v>27</v>
      </c>
      <c r="V46" s="16"/>
      <c r="W46" s="16"/>
      <c r="X46" s="16"/>
      <c r="Y46" s="16"/>
      <c r="Z46" s="16"/>
    </row>
    <row r="47" spans="1:26" ht="12" customHeight="1" x14ac:dyDescent="0.2">
      <c r="A47" s="9" t="s">
        <v>146</v>
      </c>
      <c r="B47" s="23">
        <v>1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1</v>
      </c>
      <c r="I47" s="23">
        <v>0</v>
      </c>
      <c r="J47" s="23">
        <v>4</v>
      </c>
      <c r="K47" s="23">
        <v>0</v>
      </c>
      <c r="L47" s="23">
        <v>5</v>
      </c>
      <c r="M47" s="23">
        <v>2</v>
      </c>
      <c r="N47" s="23">
        <v>2</v>
      </c>
      <c r="O47" s="14">
        <v>0</v>
      </c>
      <c r="P47" s="23">
        <v>0</v>
      </c>
      <c r="Q47" s="23">
        <v>3</v>
      </c>
      <c r="R47" s="23">
        <v>2</v>
      </c>
      <c r="S47" s="23">
        <v>2</v>
      </c>
      <c r="T47" s="23">
        <v>0</v>
      </c>
      <c r="U47" s="23">
        <v>3.5</v>
      </c>
      <c r="V47" s="16"/>
      <c r="W47" s="16"/>
      <c r="X47" s="16"/>
      <c r="Y47" s="16"/>
      <c r="Z47" s="16"/>
    </row>
    <row r="48" spans="1:26" ht="12" customHeight="1" x14ac:dyDescent="0.2">
      <c r="A48" s="9" t="s">
        <v>165</v>
      </c>
      <c r="B48" s="23">
        <v>4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3</v>
      </c>
      <c r="K48" s="23">
        <v>21</v>
      </c>
      <c r="L48" s="23">
        <v>7</v>
      </c>
      <c r="M48" s="23">
        <v>9</v>
      </c>
      <c r="N48" s="23">
        <v>7</v>
      </c>
      <c r="O48" s="23">
        <v>0</v>
      </c>
      <c r="P48" s="23">
        <v>1</v>
      </c>
      <c r="Q48" s="23">
        <v>4</v>
      </c>
      <c r="R48" s="23">
        <v>1</v>
      </c>
      <c r="S48" s="23">
        <v>3.67</v>
      </c>
      <c r="T48" s="23">
        <v>0.437</v>
      </c>
      <c r="U48" s="23">
        <v>16.329999999999998</v>
      </c>
      <c r="V48" s="16"/>
      <c r="W48" s="16"/>
      <c r="X48" s="16"/>
      <c r="Y48" s="16"/>
      <c r="Z48" s="16"/>
    </row>
    <row r="49" spans="1:26" ht="12" customHeight="1" x14ac:dyDescent="0.2">
      <c r="V49" s="16"/>
      <c r="W49" s="16"/>
      <c r="X49" s="16"/>
      <c r="Y49" s="16"/>
      <c r="Z49" s="16"/>
    </row>
    <row r="50" spans="1:26" ht="12" customHeight="1" x14ac:dyDescent="0.2"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2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2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974"/>
  <sheetViews>
    <sheetView workbookViewId="0">
      <selection activeCell="M53" sqref="M53"/>
    </sheetView>
  </sheetViews>
  <sheetFormatPr defaultColWidth="12.625" defaultRowHeight="15" customHeight="1" x14ac:dyDescent="0.2"/>
  <cols>
    <col min="1" max="1" width="15.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24" t="s">
        <v>31</v>
      </c>
      <c r="B2" s="19">
        <v>5</v>
      </c>
      <c r="C2" s="19">
        <v>10</v>
      </c>
      <c r="D2" s="19">
        <v>10</v>
      </c>
      <c r="E2" s="19">
        <v>0</v>
      </c>
      <c r="F2" s="19">
        <v>1</v>
      </c>
      <c r="G2" s="19">
        <f>(F2)-H2-I2-J2</f>
        <v>1</v>
      </c>
      <c r="H2" s="19">
        <v>0</v>
      </c>
      <c r="I2" s="19">
        <v>0</v>
      </c>
      <c r="J2" s="19">
        <v>0</v>
      </c>
      <c r="K2" s="19">
        <v>1</v>
      </c>
      <c r="L2" s="19">
        <v>0</v>
      </c>
      <c r="M2" s="19">
        <v>0</v>
      </c>
      <c r="N2" s="19">
        <v>5</v>
      </c>
      <c r="O2" s="19">
        <v>0</v>
      </c>
      <c r="P2" s="19">
        <v>0</v>
      </c>
      <c r="Q2" s="19">
        <v>0</v>
      </c>
      <c r="R2" s="19">
        <v>0</v>
      </c>
      <c r="S2" s="19">
        <v>0.1</v>
      </c>
      <c r="T2" s="19">
        <v>0.1</v>
      </c>
      <c r="U2" s="19">
        <v>0.1</v>
      </c>
      <c r="V2" s="19">
        <v>0.2</v>
      </c>
      <c r="W2" s="16"/>
      <c r="X2" s="16"/>
      <c r="Y2" s="16"/>
      <c r="Z2" s="16"/>
      <c r="AA2" s="16"/>
    </row>
    <row r="3" spans="1:27" ht="12" customHeight="1" x14ac:dyDescent="0.2">
      <c r="A3" s="24" t="s">
        <v>39</v>
      </c>
      <c r="B3" s="19">
        <v>19</v>
      </c>
      <c r="C3" s="19">
        <v>76</v>
      </c>
      <c r="D3" s="19">
        <v>67</v>
      </c>
      <c r="E3" s="19">
        <v>21</v>
      </c>
      <c r="F3" s="19">
        <v>28</v>
      </c>
      <c r="G3" s="19">
        <f t="shared" ref="G3:G21" si="0">(F3)-H3-I3-J3</f>
        <v>13</v>
      </c>
      <c r="H3" s="19">
        <v>8</v>
      </c>
      <c r="I3" s="19">
        <v>3</v>
      </c>
      <c r="J3" s="19">
        <v>4</v>
      </c>
      <c r="K3" s="19">
        <v>16</v>
      </c>
      <c r="L3" s="19">
        <v>4</v>
      </c>
      <c r="M3" s="19">
        <v>5</v>
      </c>
      <c r="N3" s="19">
        <v>12</v>
      </c>
      <c r="O3" s="19">
        <v>0</v>
      </c>
      <c r="P3" s="19">
        <v>0</v>
      </c>
      <c r="Q3" s="19">
        <v>1</v>
      </c>
      <c r="R3" s="19">
        <v>0</v>
      </c>
      <c r="S3" s="19">
        <v>0.41799999999999998</v>
      </c>
      <c r="T3" s="19">
        <v>0.48699999999999999</v>
      </c>
      <c r="U3" s="19">
        <v>0.80600000000000005</v>
      </c>
      <c r="V3" s="19">
        <v>1.2929999999999999</v>
      </c>
      <c r="W3" s="16"/>
      <c r="X3" s="16"/>
      <c r="Y3" s="16"/>
      <c r="Z3" s="16"/>
      <c r="AA3" s="16"/>
    </row>
    <row r="4" spans="1:27" ht="12" customHeight="1" x14ac:dyDescent="0.2">
      <c r="A4" s="24" t="s">
        <v>45</v>
      </c>
      <c r="B4" s="19">
        <v>22</v>
      </c>
      <c r="C4" s="19">
        <v>83</v>
      </c>
      <c r="D4" s="19">
        <v>73</v>
      </c>
      <c r="E4" s="19">
        <v>30</v>
      </c>
      <c r="F4" s="19">
        <v>33</v>
      </c>
      <c r="G4" s="19">
        <f t="shared" si="0"/>
        <v>21</v>
      </c>
      <c r="H4" s="19">
        <v>6</v>
      </c>
      <c r="I4" s="19">
        <v>1</v>
      </c>
      <c r="J4" s="19">
        <v>5</v>
      </c>
      <c r="K4" s="19">
        <v>32</v>
      </c>
      <c r="L4" s="19">
        <v>2</v>
      </c>
      <c r="M4" s="19">
        <v>7</v>
      </c>
      <c r="N4" s="19">
        <v>10</v>
      </c>
      <c r="O4" s="19">
        <v>1</v>
      </c>
      <c r="P4" s="19">
        <v>0</v>
      </c>
      <c r="Q4" s="19">
        <v>6</v>
      </c>
      <c r="R4" s="19">
        <v>1</v>
      </c>
      <c r="S4" s="19">
        <v>0.45200000000000001</v>
      </c>
      <c r="T4" s="19">
        <v>0.51200000000000001</v>
      </c>
      <c r="U4" s="19">
        <v>0.76700000000000002</v>
      </c>
      <c r="V4" s="19">
        <v>1.2789999999999999</v>
      </c>
      <c r="W4" s="16"/>
      <c r="X4" s="16"/>
      <c r="Y4" s="16"/>
      <c r="Z4" s="16"/>
      <c r="AA4" s="16"/>
    </row>
    <row r="5" spans="1:27" ht="12" customHeight="1" x14ac:dyDescent="0.2">
      <c r="A5" s="24" t="s">
        <v>44</v>
      </c>
      <c r="B5" s="19">
        <v>26</v>
      </c>
      <c r="C5" s="19">
        <v>107</v>
      </c>
      <c r="D5" s="19">
        <v>76</v>
      </c>
      <c r="E5" s="19">
        <v>32</v>
      </c>
      <c r="F5" s="19">
        <v>31</v>
      </c>
      <c r="G5" s="19">
        <f t="shared" si="0"/>
        <v>24</v>
      </c>
      <c r="H5" s="19">
        <v>7</v>
      </c>
      <c r="I5" s="19">
        <v>0</v>
      </c>
      <c r="J5" s="19">
        <v>0</v>
      </c>
      <c r="K5" s="19">
        <v>18</v>
      </c>
      <c r="L5" s="19">
        <v>7</v>
      </c>
      <c r="M5" s="19">
        <v>23</v>
      </c>
      <c r="N5" s="19">
        <v>6</v>
      </c>
      <c r="O5" s="19">
        <v>0</v>
      </c>
      <c r="P5" s="19">
        <v>1</v>
      </c>
      <c r="Q5" s="19">
        <v>14</v>
      </c>
      <c r="R5" s="19">
        <v>0</v>
      </c>
      <c r="S5" s="19">
        <v>0.40799999999999997</v>
      </c>
      <c r="T5" s="19">
        <v>0.56999999999999995</v>
      </c>
      <c r="U5" s="19">
        <v>0.5</v>
      </c>
      <c r="V5" s="19">
        <v>1.07</v>
      </c>
      <c r="W5" s="16"/>
      <c r="X5" s="16"/>
      <c r="Y5" s="16"/>
      <c r="Z5" s="16"/>
      <c r="AA5" s="16"/>
    </row>
    <row r="6" spans="1:27" ht="12" customHeight="1" x14ac:dyDescent="0.2">
      <c r="A6" s="24" t="s">
        <v>51</v>
      </c>
      <c r="B6" s="19">
        <v>12</v>
      </c>
      <c r="C6" s="19">
        <v>39</v>
      </c>
      <c r="D6" s="19">
        <v>25</v>
      </c>
      <c r="E6" s="19">
        <v>13</v>
      </c>
      <c r="F6" s="19">
        <v>8</v>
      </c>
      <c r="G6" s="19">
        <f t="shared" si="0"/>
        <v>5</v>
      </c>
      <c r="H6" s="19">
        <v>3</v>
      </c>
      <c r="I6" s="19">
        <v>0</v>
      </c>
      <c r="J6" s="19">
        <v>0</v>
      </c>
      <c r="K6" s="19">
        <v>9</v>
      </c>
      <c r="L6" s="19">
        <v>9</v>
      </c>
      <c r="M6" s="19">
        <v>5</v>
      </c>
      <c r="N6" s="19">
        <v>2</v>
      </c>
      <c r="O6" s="19">
        <v>0</v>
      </c>
      <c r="P6" s="19">
        <v>0</v>
      </c>
      <c r="Q6" s="19">
        <v>1</v>
      </c>
      <c r="R6" s="19">
        <v>0</v>
      </c>
      <c r="S6" s="19">
        <v>0.32</v>
      </c>
      <c r="T6" s="19">
        <v>0.56399999999999995</v>
      </c>
      <c r="U6" s="19">
        <v>0.44</v>
      </c>
      <c r="V6" s="19">
        <v>1.004</v>
      </c>
      <c r="W6" s="16"/>
      <c r="X6" s="16"/>
      <c r="Y6" s="16"/>
      <c r="Z6" s="16"/>
      <c r="AA6" s="16"/>
    </row>
    <row r="7" spans="1:27" ht="12" customHeight="1" x14ac:dyDescent="0.2">
      <c r="A7" s="24" t="s">
        <v>60</v>
      </c>
      <c r="B7" s="19">
        <v>10</v>
      </c>
      <c r="C7" s="19">
        <v>33</v>
      </c>
      <c r="D7" s="19">
        <v>26</v>
      </c>
      <c r="E7" s="19">
        <v>10</v>
      </c>
      <c r="F7" s="19">
        <v>8</v>
      </c>
      <c r="G7" s="19">
        <f t="shared" si="0"/>
        <v>5</v>
      </c>
      <c r="H7" s="19">
        <v>3</v>
      </c>
      <c r="I7" s="19">
        <v>0</v>
      </c>
      <c r="J7" s="19">
        <v>0</v>
      </c>
      <c r="K7" s="19">
        <v>4</v>
      </c>
      <c r="L7" s="19">
        <v>2</v>
      </c>
      <c r="M7" s="19">
        <v>4</v>
      </c>
      <c r="N7" s="19">
        <v>5</v>
      </c>
      <c r="O7" s="19">
        <v>1</v>
      </c>
      <c r="P7" s="19">
        <v>0</v>
      </c>
      <c r="Q7" s="19">
        <v>0</v>
      </c>
      <c r="R7" s="19">
        <v>0</v>
      </c>
      <c r="S7" s="19">
        <v>0.308</v>
      </c>
      <c r="T7" s="19">
        <v>0.437</v>
      </c>
      <c r="U7" s="19">
        <v>0.42299999999999999</v>
      </c>
      <c r="V7" s="19">
        <v>0.86099999999999999</v>
      </c>
      <c r="W7" s="16"/>
      <c r="X7" s="16"/>
      <c r="Y7" s="16"/>
      <c r="Z7" s="16"/>
      <c r="AA7" s="16"/>
    </row>
    <row r="8" spans="1:27" ht="12" customHeight="1" x14ac:dyDescent="0.2">
      <c r="A8" s="24" t="s">
        <v>73</v>
      </c>
      <c r="B8" s="19">
        <v>1</v>
      </c>
      <c r="C8" s="19">
        <v>2</v>
      </c>
      <c r="D8" s="19">
        <v>2</v>
      </c>
      <c r="E8" s="19">
        <v>1</v>
      </c>
      <c r="F8" s="19">
        <v>1</v>
      </c>
      <c r="G8" s="19">
        <f t="shared" si="0"/>
        <v>0</v>
      </c>
      <c r="H8" s="19">
        <v>1</v>
      </c>
      <c r="I8" s="19">
        <v>0</v>
      </c>
      <c r="J8" s="19">
        <v>0</v>
      </c>
      <c r="K8" s="19">
        <v>2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0.5</v>
      </c>
      <c r="T8" s="19">
        <v>0.5</v>
      </c>
      <c r="U8" s="19">
        <v>1</v>
      </c>
      <c r="V8" s="19">
        <v>1.5</v>
      </c>
      <c r="W8" s="16"/>
      <c r="X8" s="16"/>
      <c r="Y8" s="16"/>
      <c r="Z8" s="16"/>
      <c r="AA8" s="16"/>
    </row>
    <row r="9" spans="1:27" ht="12" customHeight="1" x14ac:dyDescent="0.2">
      <c r="A9" s="24" t="s">
        <v>64</v>
      </c>
      <c r="B9" s="19">
        <v>11</v>
      </c>
      <c r="C9" s="19">
        <v>37</v>
      </c>
      <c r="D9" s="19">
        <v>30</v>
      </c>
      <c r="E9" s="19">
        <v>10</v>
      </c>
      <c r="F9" s="19">
        <v>8</v>
      </c>
      <c r="G9" s="19">
        <f t="shared" si="0"/>
        <v>7</v>
      </c>
      <c r="H9" s="19">
        <v>1</v>
      </c>
      <c r="I9" s="19">
        <v>0</v>
      </c>
      <c r="J9" s="19">
        <v>0</v>
      </c>
      <c r="K9" s="19">
        <v>9</v>
      </c>
      <c r="L9" s="19">
        <v>0</v>
      </c>
      <c r="M9" s="19">
        <v>5</v>
      </c>
      <c r="N9" s="19">
        <v>5</v>
      </c>
      <c r="O9" s="19">
        <v>1</v>
      </c>
      <c r="P9" s="19">
        <v>1</v>
      </c>
      <c r="Q9" s="19">
        <v>3</v>
      </c>
      <c r="R9" s="19">
        <v>1</v>
      </c>
      <c r="S9" s="19">
        <v>0.26700000000000002</v>
      </c>
      <c r="T9" s="19">
        <v>0.36099999999999999</v>
      </c>
      <c r="U9" s="19">
        <v>0.3</v>
      </c>
      <c r="V9" s="19">
        <v>0.66100000000000003</v>
      </c>
      <c r="W9" s="16"/>
      <c r="X9" s="16"/>
      <c r="Y9" s="16"/>
      <c r="Z9" s="16"/>
      <c r="AA9" s="16"/>
    </row>
    <row r="10" spans="1:27" ht="12" customHeight="1" x14ac:dyDescent="0.2">
      <c r="A10" s="24" t="s">
        <v>80</v>
      </c>
      <c r="B10" s="19">
        <v>2</v>
      </c>
      <c r="C10" s="19">
        <v>8</v>
      </c>
      <c r="D10" s="19">
        <v>5</v>
      </c>
      <c r="E10" s="19">
        <v>0</v>
      </c>
      <c r="F10" s="19">
        <v>1</v>
      </c>
      <c r="G10" s="19">
        <f t="shared" si="0"/>
        <v>0</v>
      </c>
      <c r="H10" s="19">
        <v>1</v>
      </c>
      <c r="I10" s="19">
        <v>0</v>
      </c>
      <c r="J10" s="19">
        <v>0</v>
      </c>
      <c r="K10" s="19">
        <v>1</v>
      </c>
      <c r="L10" s="19">
        <v>1</v>
      </c>
      <c r="M10" s="19">
        <v>2</v>
      </c>
      <c r="N10" s="19">
        <v>2</v>
      </c>
      <c r="O10" s="19">
        <v>0</v>
      </c>
      <c r="P10" s="19">
        <v>0</v>
      </c>
      <c r="Q10" s="19">
        <v>0</v>
      </c>
      <c r="R10" s="19">
        <v>0</v>
      </c>
      <c r="S10" s="19">
        <v>0.2</v>
      </c>
      <c r="T10" s="19">
        <v>0.5</v>
      </c>
      <c r="U10" s="19">
        <v>0.4</v>
      </c>
      <c r="V10" s="19">
        <v>0.9</v>
      </c>
      <c r="W10" s="16"/>
      <c r="X10" s="16"/>
      <c r="Y10" s="16"/>
      <c r="Z10" s="16"/>
      <c r="AA10" s="16"/>
    </row>
    <row r="11" spans="1:27" ht="12" customHeight="1" x14ac:dyDescent="0.2">
      <c r="A11" s="24" t="s">
        <v>95</v>
      </c>
      <c r="B11" s="19">
        <v>26</v>
      </c>
      <c r="C11" s="19">
        <v>107</v>
      </c>
      <c r="D11" s="19">
        <v>94</v>
      </c>
      <c r="E11" s="19">
        <v>21</v>
      </c>
      <c r="F11" s="19">
        <v>28</v>
      </c>
      <c r="G11" s="19">
        <f t="shared" si="0"/>
        <v>15</v>
      </c>
      <c r="H11" s="19">
        <v>7</v>
      </c>
      <c r="I11" s="19">
        <v>1</v>
      </c>
      <c r="J11" s="19">
        <v>5</v>
      </c>
      <c r="K11" s="19">
        <v>36</v>
      </c>
      <c r="L11" s="19">
        <v>2</v>
      </c>
      <c r="M11" s="19">
        <v>8</v>
      </c>
      <c r="N11" s="19">
        <v>10</v>
      </c>
      <c r="O11" s="19">
        <v>0</v>
      </c>
      <c r="P11" s="19">
        <v>3</v>
      </c>
      <c r="Q11" s="19">
        <v>0</v>
      </c>
      <c r="R11" s="19">
        <v>0</v>
      </c>
      <c r="S11" s="19">
        <v>0.29799999999999999</v>
      </c>
      <c r="T11" s="19">
        <v>0.35499999999999998</v>
      </c>
      <c r="U11" s="19">
        <v>0.55300000000000005</v>
      </c>
      <c r="V11" s="19">
        <v>0.90800000000000003</v>
      </c>
      <c r="W11" s="16"/>
      <c r="X11" s="16"/>
      <c r="Y11" s="16"/>
      <c r="Z11" s="16"/>
      <c r="AA11" s="16"/>
    </row>
    <row r="12" spans="1:27" ht="12" customHeight="1" x14ac:dyDescent="0.2">
      <c r="A12" s="24" t="s">
        <v>104</v>
      </c>
      <c r="B12" s="19">
        <v>14</v>
      </c>
      <c r="C12" s="19">
        <v>46</v>
      </c>
      <c r="D12" s="19">
        <v>38</v>
      </c>
      <c r="E12" s="19">
        <v>7</v>
      </c>
      <c r="F12" s="19">
        <v>11</v>
      </c>
      <c r="G12" s="19">
        <f t="shared" si="0"/>
        <v>8</v>
      </c>
      <c r="H12" s="19">
        <v>3</v>
      </c>
      <c r="I12" s="19">
        <v>0</v>
      </c>
      <c r="J12" s="19">
        <v>0</v>
      </c>
      <c r="K12" s="19">
        <v>4</v>
      </c>
      <c r="L12" s="19">
        <v>0</v>
      </c>
      <c r="M12" s="19">
        <v>5</v>
      </c>
      <c r="N12" s="19">
        <v>9</v>
      </c>
      <c r="O12" s="19">
        <v>1</v>
      </c>
      <c r="P12" s="19">
        <v>2</v>
      </c>
      <c r="Q12" s="19">
        <v>0</v>
      </c>
      <c r="R12" s="19">
        <v>0</v>
      </c>
      <c r="S12" s="19">
        <v>0.28899999999999998</v>
      </c>
      <c r="T12" s="19">
        <v>0.35599999999999998</v>
      </c>
      <c r="U12" s="19">
        <v>0.36799999999999999</v>
      </c>
      <c r="V12" s="19">
        <v>0.72399999999999998</v>
      </c>
      <c r="W12" s="16"/>
      <c r="X12" s="16"/>
      <c r="Y12" s="16"/>
      <c r="Z12" s="16"/>
      <c r="AA12" s="16"/>
    </row>
    <row r="13" spans="1:27" ht="12" customHeight="1" x14ac:dyDescent="0.2">
      <c r="A13" s="24" t="s">
        <v>112</v>
      </c>
      <c r="B13" s="19">
        <v>10</v>
      </c>
      <c r="C13" s="19">
        <v>22</v>
      </c>
      <c r="D13" s="19">
        <v>16</v>
      </c>
      <c r="E13" s="19">
        <v>6</v>
      </c>
      <c r="F13" s="19">
        <v>3</v>
      </c>
      <c r="G13" s="19">
        <f t="shared" si="0"/>
        <v>2</v>
      </c>
      <c r="H13" s="19">
        <v>0</v>
      </c>
      <c r="I13" s="19">
        <v>0</v>
      </c>
      <c r="J13" s="19">
        <v>1</v>
      </c>
      <c r="K13" s="19">
        <v>6</v>
      </c>
      <c r="L13" s="19">
        <v>1</v>
      </c>
      <c r="M13" s="19">
        <v>5</v>
      </c>
      <c r="N13" s="19">
        <v>8</v>
      </c>
      <c r="O13" s="19">
        <v>0</v>
      </c>
      <c r="P13" s="19">
        <v>0</v>
      </c>
      <c r="Q13" s="19">
        <v>0</v>
      </c>
      <c r="R13" s="19">
        <v>0</v>
      </c>
      <c r="S13" s="19">
        <v>0.187</v>
      </c>
      <c r="T13" s="19">
        <v>0.40899999999999997</v>
      </c>
      <c r="U13" s="19">
        <v>0.375</v>
      </c>
      <c r="V13" s="19">
        <v>0.78400000000000003</v>
      </c>
      <c r="W13" s="16"/>
      <c r="X13" s="16"/>
      <c r="Y13" s="16"/>
      <c r="Z13" s="16"/>
      <c r="AA13" s="16"/>
    </row>
    <row r="14" spans="1:27" ht="12" customHeight="1" x14ac:dyDescent="0.2">
      <c r="A14" s="24" t="s">
        <v>118</v>
      </c>
      <c r="B14" s="19">
        <v>9</v>
      </c>
      <c r="C14" s="19">
        <v>23</v>
      </c>
      <c r="D14" s="19">
        <v>20</v>
      </c>
      <c r="E14" s="19">
        <v>6</v>
      </c>
      <c r="F14" s="19">
        <v>6</v>
      </c>
      <c r="G14" s="19">
        <f t="shared" si="0"/>
        <v>5</v>
      </c>
      <c r="H14" s="19">
        <v>1</v>
      </c>
      <c r="I14" s="19">
        <v>0</v>
      </c>
      <c r="J14" s="19">
        <v>0</v>
      </c>
      <c r="K14" s="19">
        <v>1</v>
      </c>
      <c r="L14" s="19">
        <v>0</v>
      </c>
      <c r="M14" s="19">
        <v>3</v>
      </c>
      <c r="N14" s="19">
        <v>7</v>
      </c>
      <c r="O14" s="19">
        <v>0</v>
      </c>
      <c r="P14" s="19">
        <v>0</v>
      </c>
      <c r="Q14" s="19">
        <v>1</v>
      </c>
      <c r="R14" s="19">
        <v>0</v>
      </c>
      <c r="S14" s="19">
        <v>0.3</v>
      </c>
      <c r="T14" s="19">
        <v>0.39100000000000001</v>
      </c>
      <c r="U14" s="19">
        <v>0.35</v>
      </c>
      <c r="V14" s="19">
        <v>0.74099999999999999</v>
      </c>
      <c r="W14" s="16"/>
      <c r="X14" s="16"/>
      <c r="Y14" s="16"/>
      <c r="Z14" s="16"/>
      <c r="AA14" s="16"/>
    </row>
    <row r="15" spans="1:27" ht="12" customHeight="1" x14ac:dyDescent="0.2">
      <c r="A15" s="24" t="s">
        <v>128</v>
      </c>
      <c r="B15" s="19">
        <v>7</v>
      </c>
      <c r="C15" s="19">
        <v>18</v>
      </c>
      <c r="D15" s="19">
        <v>14</v>
      </c>
      <c r="E15" s="19">
        <v>1</v>
      </c>
      <c r="F15" s="19">
        <v>1</v>
      </c>
      <c r="G15" s="19">
        <f t="shared" si="0"/>
        <v>1</v>
      </c>
      <c r="H15" s="19">
        <v>0</v>
      </c>
      <c r="I15" s="19">
        <v>0</v>
      </c>
      <c r="J15" s="19">
        <v>0</v>
      </c>
      <c r="K15" s="19">
        <v>3</v>
      </c>
      <c r="L15" s="19">
        <v>0</v>
      </c>
      <c r="M15" s="19">
        <v>4</v>
      </c>
      <c r="N15" s="19">
        <v>3</v>
      </c>
      <c r="O15" s="19">
        <v>0</v>
      </c>
      <c r="P15" s="19">
        <v>0</v>
      </c>
      <c r="Q15" s="19">
        <v>0</v>
      </c>
      <c r="R15" s="19">
        <v>0</v>
      </c>
      <c r="S15" s="19">
        <v>7.0999999999999994E-2</v>
      </c>
      <c r="T15" s="19">
        <v>0.27800000000000002</v>
      </c>
      <c r="U15" s="19">
        <v>7.0999999999999994E-2</v>
      </c>
      <c r="V15" s="19">
        <v>0.34899999999999998</v>
      </c>
      <c r="W15" s="16"/>
      <c r="X15" s="16"/>
      <c r="Y15" s="16"/>
      <c r="Z15" s="16"/>
      <c r="AA15" s="16"/>
    </row>
    <row r="16" spans="1:27" ht="12" customHeight="1" x14ac:dyDescent="0.2">
      <c r="A16" s="24" t="s">
        <v>127</v>
      </c>
      <c r="B16" s="19">
        <v>25</v>
      </c>
      <c r="C16" s="19">
        <v>95</v>
      </c>
      <c r="D16" s="19">
        <v>82</v>
      </c>
      <c r="E16" s="19">
        <v>23</v>
      </c>
      <c r="F16" s="19">
        <v>34</v>
      </c>
      <c r="G16" s="19">
        <f t="shared" si="0"/>
        <v>28</v>
      </c>
      <c r="H16" s="19">
        <v>4</v>
      </c>
      <c r="I16" s="19">
        <v>0</v>
      </c>
      <c r="J16" s="19">
        <v>2</v>
      </c>
      <c r="K16" s="19">
        <v>18</v>
      </c>
      <c r="L16" s="19">
        <v>3</v>
      </c>
      <c r="M16" s="19">
        <v>8</v>
      </c>
      <c r="N16" s="19">
        <v>3</v>
      </c>
      <c r="O16" s="19">
        <v>0</v>
      </c>
      <c r="P16" s="19">
        <v>2</v>
      </c>
      <c r="Q16" s="19">
        <v>2</v>
      </c>
      <c r="R16" s="19">
        <v>0</v>
      </c>
      <c r="S16" s="19">
        <v>0.41499999999999998</v>
      </c>
      <c r="T16" s="19">
        <v>0.47399999999999998</v>
      </c>
      <c r="U16" s="19">
        <v>0.53700000000000003</v>
      </c>
      <c r="V16" s="19">
        <v>1.01</v>
      </c>
      <c r="W16" s="16"/>
      <c r="X16" s="16"/>
      <c r="Y16" s="16"/>
      <c r="Z16" s="16"/>
      <c r="AA16" s="16"/>
    </row>
    <row r="17" spans="1:27" ht="12" customHeight="1" x14ac:dyDescent="0.2">
      <c r="A17" s="24" t="s">
        <v>146</v>
      </c>
      <c r="B17" s="19">
        <v>25</v>
      </c>
      <c r="C17" s="19">
        <v>97</v>
      </c>
      <c r="D17" s="19">
        <v>88</v>
      </c>
      <c r="E17" s="19">
        <v>25</v>
      </c>
      <c r="F17" s="19">
        <v>34</v>
      </c>
      <c r="G17" s="19">
        <f t="shared" si="0"/>
        <v>13</v>
      </c>
      <c r="H17" s="19">
        <v>11</v>
      </c>
      <c r="I17" s="19">
        <v>0</v>
      </c>
      <c r="J17" s="19">
        <v>10</v>
      </c>
      <c r="K17" s="19">
        <v>30</v>
      </c>
      <c r="L17" s="19">
        <v>1</v>
      </c>
      <c r="M17" s="19">
        <v>8</v>
      </c>
      <c r="N17" s="19">
        <v>11</v>
      </c>
      <c r="O17" s="19">
        <v>0</v>
      </c>
      <c r="P17" s="19">
        <v>0</v>
      </c>
      <c r="Q17" s="19">
        <v>1</v>
      </c>
      <c r="R17" s="19">
        <v>0</v>
      </c>
      <c r="S17" s="19">
        <v>0.38600000000000001</v>
      </c>
      <c r="T17" s="19">
        <v>0.443</v>
      </c>
      <c r="U17" s="19">
        <v>0.85199999999999998</v>
      </c>
      <c r="V17" s="19">
        <v>1.296</v>
      </c>
      <c r="W17" s="16"/>
      <c r="X17" s="16"/>
      <c r="Y17" s="16"/>
      <c r="Z17" s="16"/>
      <c r="AA17" s="16"/>
    </row>
    <row r="18" spans="1:27" ht="12" customHeight="1" x14ac:dyDescent="0.2">
      <c r="A18" s="24" t="s">
        <v>154</v>
      </c>
      <c r="B18" s="19">
        <v>22</v>
      </c>
      <c r="C18" s="19">
        <v>81</v>
      </c>
      <c r="D18" s="19">
        <v>61</v>
      </c>
      <c r="E18" s="19">
        <v>30</v>
      </c>
      <c r="F18" s="19">
        <v>24</v>
      </c>
      <c r="G18" s="19">
        <f t="shared" si="0"/>
        <v>12</v>
      </c>
      <c r="H18" s="19">
        <v>7</v>
      </c>
      <c r="I18" s="19">
        <v>0</v>
      </c>
      <c r="J18" s="19">
        <v>5</v>
      </c>
      <c r="K18" s="19">
        <v>18</v>
      </c>
      <c r="L18" s="19">
        <v>6</v>
      </c>
      <c r="M18" s="19">
        <v>11</v>
      </c>
      <c r="N18" s="19">
        <v>7</v>
      </c>
      <c r="O18" s="19">
        <v>0</v>
      </c>
      <c r="P18" s="19">
        <v>3</v>
      </c>
      <c r="Q18" s="19">
        <v>2</v>
      </c>
      <c r="R18" s="19">
        <v>0</v>
      </c>
      <c r="S18" s="19">
        <v>0.39300000000000002</v>
      </c>
      <c r="T18" s="19">
        <v>0.50600000000000001</v>
      </c>
      <c r="U18" s="19">
        <v>0.754</v>
      </c>
      <c r="V18" s="19">
        <v>1.26</v>
      </c>
      <c r="W18" s="16"/>
      <c r="X18" s="16"/>
      <c r="Y18" s="16"/>
      <c r="Z18" s="16"/>
      <c r="AA18" s="16"/>
    </row>
    <row r="19" spans="1:27" ht="12" customHeight="1" x14ac:dyDescent="0.2">
      <c r="A19" s="24" t="s">
        <v>153</v>
      </c>
      <c r="B19" s="19">
        <v>17</v>
      </c>
      <c r="C19" s="19">
        <v>54</v>
      </c>
      <c r="D19" s="19">
        <v>48</v>
      </c>
      <c r="E19" s="19">
        <v>12</v>
      </c>
      <c r="F19" s="19">
        <v>17</v>
      </c>
      <c r="G19" s="19">
        <f t="shared" si="0"/>
        <v>14</v>
      </c>
      <c r="H19" s="19">
        <v>3</v>
      </c>
      <c r="I19" s="19">
        <v>0</v>
      </c>
      <c r="J19" s="19">
        <v>0</v>
      </c>
      <c r="K19" s="19">
        <v>4</v>
      </c>
      <c r="L19" s="19">
        <v>0</v>
      </c>
      <c r="M19" s="19">
        <v>5</v>
      </c>
      <c r="N19" s="19">
        <v>13</v>
      </c>
      <c r="O19" s="19">
        <v>1</v>
      </c>
      <c r="P19" s="19">
        <v>0</v>
      </c>
      <c r="Q19" s="19">
        <v>3</v>
      </c>
      <c r="R19" s="19">
        <v>0</v>
      </c>
      <c r="S19" s="19">
        <v>0.35399999999999998</v>
      </c>
      <c r="T19" s="19">
        <v>0.41499999999999998</v>
      </c>
      <c r="U19" s="19">
        <v>0.41699999999999998</v>
      </c>
      <c r="V19" s="19">
        <v>0.83199999999999996</v>
      </c>
      <c r="W19" s="16"/>
      <c r="X19" s="16"/>
      <c r="Y19" s="16"/>
      <c r="Z19" s="16"/>
      <c r="AA19" s="16"/>
    </row>
    <row r="20" spans="1:27" ht="12" customHeight="1" x14ac:dyDescent="0.2">
      <c r="A20" s="24" t="s">
        <v>159</v>
      </c>
      <c r="B20" s="19">
        <v>21</v>
      </c>
      <c r="C20" s="19">
        <v>73</v>
      </c>
      <c r="D20" s="19">
        <v>53</v>
      </c>
      <c r="E20" s="19">
        <v>15</v>
      </c>
      <c r="F20" s="19">
        <v>12</v>
      </c>
      <c r="G20" s="19">
        <f t="shared" si="0"/>
        <v>11</v>
      </c>
      <c r="H20" s="19">
        <v>1</v>
      </c>
      <c r="I20" s="19">
        <v>0</v>
      </c>
      <c r="J20" s="19">
        <v>0</v>
      </c>
      <c r="K20" s="19">
        <v>7</v>
      </c>
      <c r="L20" s="19">
        <v>12</v>
      </c>
      <c r="M20" s="19">
        <v>8</v>
      </c>
      <c r="N20" s="19">
        <v>9</v>
      </c>
      <c r="O20" s="19">
        <v>0</v>
      </c>
      <c r="P20" s="19">
        <v>0</v>
      </c>
      <c r="Q20" s="19">
        <v>2</v>
      </c>
      <c r="R20" s="19">
        <v>1</v>
      </c>
      <c r="S20" s="19">
        <v>0.22600000000000001</v>
      </c>
      <c r="T20" s="19">
        <v>0.438</v>
      </c>
      <c r="U20" s="19">
        <v>0.245</v>
      </c>
      <c r="V20" s="19">
        <v>0.68400000000000005</v>
      </c>
      <c r="W20" s="16"/>
      <c r="X20" s="16"/>
      <c r="Y20" s="16"/>
      <c r="Z20" s="16"/>
      <c r="AA20" s="16"/>
    </row>
    <row r="21" spans="1:27" ht="12" customHeight="1" x14ac:dyDescent="0.2">
      <c r="A21" s="24" t="s">
        <v>168</v>
      </c>
      <c r="B21" s="19">
        <v>1</v>
      </c>
      <c r="C21" s="19">
        <v>1</v>
      </c>
      <c r="D21" s="19">
        <v>1</v>
      </c>
      <c r="E21" s="19">
        <v>1</v>
      </c>
      <c r="F21" s="19">
        <v>0</v>
      </c>
      <c r="G21" s="19">
        <f t="shared" si="0"/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6"/>
      <c r="X21" s="16"/>
      <c r="Y21" s="16"/>
      <c r="Z21" s="16"/>
      <c r="AA21" s="16"/>
    </row>
    <row r="22" spans="1:27" ht="12" customHeight="1" x14ac:dyDescent="0.2">
      <c r="A22" s="24" t="s">
        <v>165</v>
      </c>
      <c r="B22" s="19">
        <v>3</v>
      </c>
      <c r="C22" s="19">
        <v>6</v>
      </c>
      <c r="D22" s="19">
        <v>6</v>
      </c>
      <c r="E22" s="19">
        <v>0</v>
      </c>
      <c r="F22" s="19">
        <v>3</v>
      </c>
      <c r="G22" s="19">
        <f>(F22)-H22-I22-J22</f>
        <v>2</v>
      </c>
      <c r="H22" s="19">
        <v>1</v>
      </c>
      <c r="I22" s="19">
        <v>0</v>
      </c>
      <c r="J22" s="19">
        <v>0</v>
      </c>
      <c r="K22" s="19">
        <v>1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0.5</v>
      </c>
      <c r="T22" s="19">
        <v>0.5</v>
      </c>
      <c r="U22" s="19">
        <v>0.66700000000000004</v>
      </c>
      <c r="V22" s="19">
        <v>1.167</v>
      </c>
      <c r="W22" s="16"/>
      <c r="X22" s="16"/>
      <c r="Y22" s="16"/>
      <c r="Z22" s="16"/>
      <c r="AA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31</v>
      </c>
      <c r="B36" s="23">
        <v>6</v>
      </c>
      <c r="C36" s="23">
        <v>4</v>
      </c>
      <c r="D36" s="23">
        <v>1</v>
      </c>
      <c r="E36" s="23">
        <v>1</v>
      </c>
      <c r="F36" s="23">
        <v>3</v>
      </c>
      <c r="G36" s="23">
        <v>0</v>
      </c>
      <c r="H36" s="23">
        <v>0</v>
      </c>
      <c r="I36" s="23">
        <v>0</v>
      </c>
      <c r="J36" s="23">
        <v>17.100000000000001</v>
      </c>
      <c r="K36" s="23">
        <v>89</v>
      </c>
      <c r="L36" s="23">
        <v>15</v>
      </c>
      <c r="M36" s="23">
        <v>14</v>
      </c>
      <c r="N36" s="23">
        <v>14</v>
      </c>
      <c r="O36" s="23">
        <v>1</v>
      </c>
      <c r="P36" s="23">
        <v>5</v>
      </c>
      <c r="Q36" s="23">
        <v>21</v>
      </c>
      <c r="R36" s="23">
        <v>15</v>
      </c>
      <c r="S36" s="23">
        <v>2.08</v>
      </c>
      <c r="T36" s="23">
        <v>0.246</v>
      </c>
      <c r="U36" s="23">
        <v>5.65</v>
      </c>
      <c r="V36" s="16"/>
      <c r="W36" s="16"/>
      <c r="X36" s="16"/>
      <c r="Y36" s="16"/>
      <c r="Z36" s="16"/>
    </row>
    <row r="37" spans="1:26" ht="12" customHeight="1" x14ac:dyDescent="0.2">
      <c r="A37" s="9" t="s">
        <v>243</v>
      </c>
      <c r="B37" s="23">
        <v>6</v>
      </c>
      <c r="C37" s="23">
        <v>6</v>
      </c>
      <c r="D37" s="23">
        <v>0</v>
      </c>
      <c r="E37" s="23">
        <v>0</v>
      </c>
      <c r="F37" s="23">
        <v>2</v>
      </c>
      <c r="G37" s="23">
        <v>2</v>
      </c>
      <c r="H37" s="23">
        <v>0</v>
      </c>
      <c r="I37" s="23">
        <v>0</v>
      </c>
      <c r="J37" s="23">
        <v>23.2</v>
      </c>
      <c r="K37" s="23">
        <v>125</v>
      </c>
      <c r="L37" s="23">
        <v>30</v>
      </c>
      <c r="M37" s="23">
        <v>32</v>
      </c>
      <c r="N37" s="23">
        <v>25</v>
      </c>
      <c r="O37" s="23">
        <v>0</v>
      </c>
      <c r="P37" s="23">
        <v>1</v>
      </c>
      <c r="Q37" s="23">
        <v>17</v>
      </c>
      <c r="R37" s="23">
        <v>18</v>
      </c>
      <c r="S37" s="23">
        <v>1.99</v>
      </c>
      <c r="T37" s="23">
        <v>0.28000000000000003</v>
      </c>
      <c r="U37" s="23">
        <v>7.39</v>
      </c>
      <c r="V37" s="16"/>
      <c r="W37" s="16"/>
      <c r="X37" s="16"/>
      <c r="Y37" s="16"/>
      <c r="Z37" s="16"/>
    </row>
    <row r="38" spans="1:26" ht="12" customHeight="1" x14ac:dyDescent="0.2">
      <c r="A38" s="9" t="s">
        <v>51</v>
      </c>
      <c r="B38" s="23">
        <v>7</v>
      </c>
      <c r="C38" s="23">
        <v>4</v>
      </c>
      <c r="D38" s="23">
        <v>0</v>
      </c>
      <c r="E38" s="23">
        <v>1</v>
      </c>
      <c r="F38" s="23">
        <v>4</v>
      </c>
      <c r="G38" s="23">
        <v>0</v>
      </c>
      <c r="H38" s="23">
        <v>2</v>
      </c>
      <c r="I38" s="23">
        <v>2</v>
      </c>
      <c r="J38" s="23">
        <v>27</v>
      </c>
      <c r="K38" s="23">
        <v>116</v>
      </c>
      <c r="L38" s="23">
        <v>30</v>
      </c>
      <c r="M38" s="23">
        <v>9</v>
      </c>
      <c r="N38" s="23">
        <v>9</v>
      </c>
      <c r="O38" s="23">
        <v>2</v>
      </c>
      <c r="P38" s="23">
        <v>0</v>
      </c>
      <c r="Q38" s="23">
        <v>7</v>
      </c>
      <c r="R38" s="23">
        <v>28</v>
      </c>
      <c r="S38" s="23">
        <v>1.37</v>
      </c>
      <c r="T38" s="23">
        <v>0.27500000000000002</v>
      </c>
      <c r="U38" s="23">
        <v>2.33</v>
      </c>
      <c r="V38" s="16"/>
      <c r="W38" s="16"/>
      <c r="X38" s="16"/>
      <c r="Y38" s="16"/>
      <c r="Z38" s="16"/>
    </row>
    <row r="39" spans="1:26" ht="12" customHeight="1" x14ac:dyDescent="0.2">
      <c r="A39" s="9" t="s">
        <v>73</v>
      </c>
      <c r="B39" s="23">
        <v>11</v>
      </c>
      <c r="C39" s="23">
        <v>0</v>
      </c>
      <c r="D39" s="23">
        <v>0</v>
      </c>
      <c r="E39" s="23">
        <v>0</v>
      </c>
      <c r="F39" s="23">
        <v>1</v>
      </c>
      <c r="G39" s="23">
        <v>2</v>
      </c>
      <c r="H39" s="23">
        <v>2</v>
      </c>
      <c r="I39" s="23">
        <v>2</v>
      </c>
      <c r="J39" s="23">
        <v>16.2</v>
      </c>
      <c r="K39" s="23">
        <v>72</v>
      </c>
      <c r="L39" s="23">
        <v>16</v>
      </c>
      <c r="M39" s="23">
        <v>8</v>
      </c>
      <c r="N39" s="23">
        <v>5</v>
      </c>
      <c r="O39" s="23">
        <v>2</v>
      </c>
      <c r="P39" s="23">
        <v>3</v>
      </c>
      <c r="Q39" s="23">
        <v>7</v>
      </c>
      <c r="R39" s="23">
        <v>10</v>
      </c>
      <c r="S39" s="23">
        <v>1.38</v>
      </c>
      <c r="T39" s="23">
        <v>0.25800000000000001</v>
      </c>
      <c r="U39" s="23">
        <v>2.1</v>
      </c>
      <c r="V39" s="16"/>
      <c r="W39" s="16"/>
      <c r="X39" s="16"/>
      <c r="Y39" s="16"/>
      <c r="Z39" s="16"/>
    </row>
    <row r="40" spans="1:26" ht="12" customHeight="1" x14ac:dyDescent="0.2">
      <c r="A40" s="9" t="s">
        <v>80</v>
      </c>
      <c r="B40" s="23">
        <v>3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2.2000000000000002</v>
      </c>
      <c r="K40" s="23">
        <v>16</v>
      </c>
      <c r="L40" s="23">
        <v>3</v>
      </c>
      <c r="M40" s="23">
        <v>3</v>
      </c>
      <c r="N40" s="23">
        <v>3</v>
      </c>
      <c r="O40" s="23">
        <v>0</v>
      </c>
      <c r="P40" s="23">
        <v>0</v>
      </c>
      <c r="Q40" s="23">
        <v>5</v>
      </c>
      <c r="R40" s="23">
        <v>1</v>
      </c>
      <c r="S40" s="23">
        <v>3</v>
      </c>
      <c r="T40" s="23">
        <v>0.27300000000000002</v>
      </c>
      <c r="U40" s="23">
        <v>7.87</v>
      </c>
      <c r="V40" s="16"/>
      <c r="W40" s="16"/>
      <c r="X40" s="16"/>
      <c r="Y40" s="16"/>
      <c r="Z40" s="16"/>
    </row>
    <row r="41" spans="1:26" ht="12" customHeight="1" x14ac:dyDescent="0.2">
      <c r="A41" s="9" t="s">
        <v>244</v>
      </c>
      <c r="B41" s="23">
        <v>11</v>
      </c>
      <c r="C41" s="23">
        <v>2</v>
      </c>
      <c r="D41" s="23">
        <v>0</v>
      </c>
      <c r="E41" s="23">
        <v>0</v>
      </c>
      <c r="F41" s="23">
        <v>1</v>
      </c>
      <c r="G41" s="23">
        <v>2</v>
      </c>
      <c r="H41" s="23">
        <v>1</v>
      </c>
      <c r="I41" s="23">
        <v>1</v>
      </c>
      <c r="J41" s="23">
        <v>22</v>
      </c>
      <c r="K41" s="23">
        <v>112</v>
      </c>
      <c r="L41" s="23">
        <v>31</v>
      </c>
      <c r="M41" s="23">
        <v>22</v>
      </c>
      <c r="N41" s="23">
        <v>21</v>
      </c>
      <c r="O41" s="23">
        <v>5</v>
      </c>
      <c r="P41" s="23">
        <v>5</v>
      </c>
      <c r="Q41" s="23">
        <v>12</v>
      </c>
      <c r="R41" s="23">
        <v>16</v>
      </c>
      <c r="S41" s="23">
        <v>1.95</v>
      </c>
      <c r="T41" s="23">
        <v>0.32600000000000001</v>
      </c>
      <c r="U41" s="23">
        <v>6.68</v>
      </c>
      <c r="V41" s="16"/>
      <c r="W41" s="16"/>
      <c r="X41" s="16"/>
      <c r="Y41" s="16"/>
      <c r="Z41" s="16"/>
    </row>
    <row r="42" spans="1:26" ht="12" customHeight="1" x14ac:dyDescent="0.2">
      <c r="A42" s="9" t="s">
        <v>81</v>
      </c>
      <c r="B42" s="23">
        <v>6</v>
      </c>
      <c r="C42" s="23">
        <v>5</v>
      </c>
      <c r="D42" s="23">
        <v>1</v>
      </c>
      <c r="E42" s="23">
        <v>0</v>
      </c>
      <c r="F42" s="23">
        <v>4</v>
      </c>
      <c r="G42" s="23">
        <v>0</v>
      </c>
      <c r="H42" s="23">
        <v>0</v>
      </c>
      <c r="I42" s="23">
        <v>0</v>
      </c>
      <c r="J42" s="23">
        <v>22.2</v>
      </c>
      <c r="K42" s="23">
        <v>109</v>
      </c>
      <c r="L42" s="23">
        <v>25</v>
      </c>
      <c r="M42" s="23">
        <v>20</v>
      </c>
      <c r="N42" s="23">
        <v>18</v>
      </c>
      <c r="O42" s="23">
        <v>2</v>
      </c>
      <c r="P42" s="23">
        <v>2</v>
      </c>
      <c r="Q42" s="23">
        <v>13</v>
      </c>
      <c r="R42" s="23">
        <v>20</v>
      </c>
      <c r="S42" s="23">
        <v>1.68</v>
      </c>
      <c r="T42" s="23">
        <v>0.26600000000000001</v>
      </c>
      <c r="U42" s="23">
        <v>5.56</v>
      </c>
      <c r="V42" s="16"/>
      <c r="W42" s="16"/>
      <c r="X42" s="16"/>
      <c r="Y42" s="16"/>
      <c r="Z42" s="16"/>
    </row>
    <row r="43" spans="1:26" ht="12" customHeight="1" x14ac:dyDescent="0.2">
      <c r="A43" s="9" t="s">
        <v>95</v>
      </c>
      <c r="B43" s="23">
        <v>1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2</v>
      </c>
      <c r="K43" s="23">
        <v>9</v>
      </c>
      <c r="L43" s="23">
        <v>1</v>
      </c>
      <c r="M43" s="23">
        <v>0</v>
      </c>
      <c r="N43" s="23">
        <v>0</v>
      </c>
      <c r="O43" s="23">
        <v>0</v>
      </c>
      <c r="P43" s="23">
        <v>0</v>
      </c>
      <c r="Q43" s="23">
        <v>3</v>
      </c>
      <c r="R43" s="23">
        <v>1</v>
      </c>
      <c r="S43" s="23">
        <v>2</v>
      </c>
      <c r="T43" s="23">
        <v>0.16700000000000001</v>
      </c>
      <c r="U43" s="23">
        <v>0</v>
      </c>
      <c r="V43" s="16"/>
      <c r="W43" s="16"/>
      <c r="X43" s="16"/>
      <c r="Y43" s="16"/>
      <c r="Z43" s="16"/>
    </row>
    <row r="44" spans="1:26" ht="12" customHeight="1" x14ac:dyDescent="0.2">
      <c r="A44" s="9" t="s">
        <v>88</v>
      </c>
      <c r="B44" s="23">
        <v>4</v>
      </c>
      <c r="C44" s="23">
        <v>3</v>
      </c>
      <c r="D44" s="23">
        <v>1</v>
      </c>
      <c r="E44" s="23">
        <v>0</v>
      </c>
      <c r="F44" s="23">
        <v>3</v>
      </c>
      <c r="G44" s="23">
        <v>1</v>
      </c>
      <c r="H44" s="23">
        <v>0</v>
      </c>
      <c r="I44" s="23">
        <v>0</v>
      </c>
      <c r="J44" s="23">
        <v>20.2</v>
      </c>
      <c r="K44" s="23">
        <v>91</v>
      </c>
      <c r="L44" s="23">
        <v>25</v>
      </c>
      <c r="M44" s="23">
        <v>12</v>
      </c>
      <c r="N44" s="23">
        <v>11</v>
      </c>
      <c r="O44" s="23">
        <v>1</v>
      </c>
      <c r="P44" s="23">
        <v>1</v>
      </c>
      <c r="Q44" s="23">
        <v>8</v>
      </c>
      <c r="R44" s="23">
        <v>16</v>
      </c>
      <c r="S44" s="23">
        <v>1.6</v>
      </c>
      <c r="T44" s="23">
        <v>0.30499999999999999</v>
      </c>
      <c r="U44" s="23">
        <v>3.73</v>
      </c>
      <c r="V44" s="16"/>
      <c r="W44" s="16"/>
      <c r="X44" s="16"/>
      <c r="Y44" s="16"/>
      <c r="Z44" s="16"/>
    </row>
    <row r="45" spans="1:26" ht="12" customHeight="1" x14ac:dyDescent="0.2">
      <c r="A45" s="9" t="s">
        <v>128</v>
      </c>
      <c r="B45" s="23">
        <v>6</v>
      </c>
      <c r="C45" s="23">
        <v>0</v>
      </c>
      <c r="D45" s="23">
        <v>0</v>
      </c>
      <c r="E45" s="23">
        <v>0</v>
      </c>
      <c r="F45" s="23">
        <v>1</v>
      </c>
      <c r="G45" s="23">
        <v>1</v>
      </c>
      <c r="H45" s="23">
        <v>0</v>
      </c>
      <c r="I45" s="23">
        <v>0</v>
      </c>
      <c r="J45" s="23">
        <v>11</v>
      </c>
      <c r="K45" s="23">
        <v>60</v>
      </c>
      <c r="L45" s="23">
        <v>20</v>
      </c>
      <c r="M45" s="23">
        <v>13</v>
      </c>
      <c r="N45" s="23">
        <v>8</v>
      </c>
      <c r="O45" s="14">
        <v>0</v>
      </c>
      <c r="P45" s="23">
        <v>2</v>
      </c>
      <c r="Q45" s="23">
        <v>3</v>
      </c>
      <c r="R45" s="23">
        <v>8</v>
      </c>
      <c r="S45" s="23">
        <v>2.09</v>
      </c>
      <c r="T45" s="23">
        <v>0.36399999999999999</v>
      </c>
      <c r="U45" s="23">
        <v>5.09</v>
      </c>
      <c r="V45" s="16"/>
      <c r="W45" s="16"/>
      <c r="X45" s="16"/>
      <c r="Y45" s="16"/>
      <c r="Z45" s="16"/>
    </row>
    <row r="46" spans="1:26" ht="12" customHeight="1" x14ac:dyDescent="0.2">
      <c r="A46" s="9" t="s">
        <v>154</v>
      </c>
      <c r="B46" s="23">
        <v>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1.2</v>
      </c>
      <c r="K46" s="23">
        <v>5</v>
      </c>
      <c r="L46" s="23">
        <v>1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1</v>
      </c>
      <c r="S46" s="23">
        <v>0.6</v>
      </c>
      <c r="T46" s="23">
        <v>0.2</v>
      </c>
      <c r="U46" s="23">
        <v>0</v>
      </c>
      <c r="V46" s="16"/>
      <c r="W46" s="16"/>
      <c r="X46" s="16"/>
      <c r="Y46" s="16"/>
      <c r="Z46" s="16"/>
    </row>
    <row r="47" spans="1:26" ht="12" customHeight="1" x14ac:dyDescent="0.2">
      <c r="A47" s="9" t="s">
        <v>168</v>
      </c>
      <c r="B47" s="23">
        <v>7</v>
      </c>
      <c r="C47" s="23">
        <v>2</v>
      </c>
      <c r="D47" s="23">
        <v>0</v>
      </c>
      <c r="E47" s="23">
        <v>0</v>
      </c>
      <c r="F47" s="23">
        <v>2</v>
      </c>
      <c r="G47" s="23">
        <v>0</v>
      </c>
      <c r="H47" s="23">
        <v>0</v>
      </c>
      <c r="I47" s="23">
        <v>0</v>
      </c>
      <c r="J47" s="23">
        <v>23.2</v>
      </c>
      <c r="K47" s="23">
        <v>110</v>
      </c>
      <c r="L47" s="23">
        <v>26</v>
      </c>
      <c r="M47" s="23">
        <v>17</v>
      </c>
      <c r="N47" s="23">
        <v>15</v>
      </c>
      <c r="O47" s="23">
        <v>1</v>
      </c>
      <c r="P47" s="23">
        <v>0</v>
      </c>
      <c r="Q47" s="23">
        <v>12</v>
      </c>
      <c r="R47" s="23">
        <v>23</v>
      </c>
      <c r="S47" s="23">
        <v>1.61</v>
      </c>
      <c r="T47" s="23">
        <v>0.26500000000000001</v>
      </c>
      <c r="U47" s="23">
        <v>4.4400000000000004</v>
      </c>
      <c r="V47" s="16"/>
      <c r="W47" s="16"/>
      <c r="X47" s="16"/>
      <c r="Y47" s="16"/>
      <c r="Z47" s="16"/>
    </row>
    <row r="48" spans="1:26" ht="12" customHeight="1" x14ac:dyDescent="0.2">
      <c r="A48" s="9" t="s">
        <v>165</v>
      </c>
      <c r="B48" s="23">
        <v>5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4.0999999999999996</v>
      </c>
      <c r="K48" s="23">
        <v>27</v>
      </c>
      <c r="L48" s="23">
        <v>4</v>
      </c>
      <c r="M48" s="23">
        <v>5</v>
      </c>
      <c r="N48" s="23">
        <v>5</v>
      </c>
      <c r="O48" s="23">
        <v>0</v>
      </c>
      <c r="P48" s="23">
        <v>1</v>
      </c>
      <c r="Q48" s="23">
        <v>10</v>
      </c>
      <c r="R48" s="23">
        <v>1</v>
      </c>
      <c r="S48" s="23">
        <v>3.23</v>
      </c>
      <c r="T48" s="23">
        <v>0.25</v>
      </c>
      <c r="U48" s="23">
        <v>8.08</v>
      </c>
      <c r="V48" s="16"/>
      <c r="W48" s="16"/>
      <c r="X48" s="16"/>
      <c r="Y48" s="16"/>
      <c r="Z48" s="16"/>
    </row>
    <row r="49" spans="1:26" ht="12" customHeight="1" x14ac:dyDescent="0.2">
      <c r="V49" s="16"/>
      <c r="W49" s="16"/>
      <c r="X49" s="16"/>
      <c r="Y49" s="16"/>
      <c r="Z49" s="16"/>
    </row>
    <row r="50" spans="1:26" ht="12" customHeight="1" x14ac:dyDescent="0.2"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970"/>
  <sheetViews>
    <sheetView workbookViewId="0">
      <selection activeCell="N53" sqref="N53"/>
    </sheetView>
  </sheetViews>
  <sheetFormatPr defaultColWidth="12.625" defaultRowHeight="15" customHeight="1" x14ac:dyDescent="0.2"/>
  <cols>
    <col min="1" max="1" width="15.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24" t="s">
        <v>31</v>
      </c>
      <c r="B2" s="19">
        <v>10</v>
      </c>
      <c r="C2" s="19">
        <v>28</v>
      </c>
      <c r="D2" s="19">
        <v>23</v>
      </c>
      <c r="E2" s="19">
        <v>7</v>
      </c>
      <c r="F2" s="19">
        <v>4</v>
      </c>
      <c r="G2" s="19">
        <f>(F2)-H2-I2-J2</f>
        <v>3</v>
      </c>
      <c r="H2" s="19">
        <v>1</v>
      </c>
      <c r="I2" s="19">
        <v>0</v>
      </c>
      <c r="J2" s="19">
        <v>0</v>
      </c>
      <c r="K2" s="19">
        <v>3</v>
      </c>
      <c r="L2" s="19">
        <v>0</v>
      </c>
      <c r="M2" s="19">
        <v>5</v>
      </c>
      <c r="N2" s="19">
        <v>7</v>
      </c>
      <c r="O2" s="19">
        <v>0</v>
      </c>
      <c r="P2" s="19">
        <v>0</v>
      </c>
      <c r="Q2" s="19">
        <v>1</v>
      </c>
      <c r="R2" s="19">
        <v>0</v>
      </c>
      <c r="S2" s="19">
        <v>0.17399999999999999</v>
      </c>
      <c r="T2" s="19">
        <v>0.32100000000000001</v>
      </c>
      <c r="U2" s="19">
        <v>0.217</v>
      </c>
      <c r="V2" s="19">
        <v>0.53900000000000003</v>
      </c>
      <c r="W2" s="16"/>
      <c r="X2" s="16"/>
      <c r="Y2" s="16"/>
      <c r="Z2" s="16"/>
      <c r="AA2" s="16"/>
    </row>
    <row r="3" spans="1:27" ht="12" customHeight="1" x14ac:dyDescent="0.2">
      <c r="A3" s="24" t="s">
        <v>39</v>
      </c>
      <c r="B3" s="19">
        <v>19</v>
      </c>
      <c r="C3" s="19">
        <v>75</v>
      </c>
      <c r="D3" s="19">
        <v>51</v>
      </c>
      <c r="E3" s="19">
        <v>19</v>
      </c>
      <c r="F3" s="19">
        <v>17</v>
      </c>
      <c r="G3" s="19">
        <f t="shared" ref="G3:G21" si="0">(F3)-H3-I3-J3</f>
        <v>13</v>
      </c>
      <c r="H3" s="19">
        <v>4</v>
      </c>
      <c r="I3" s="19">
        <v>0</v>
      </c>
      <c r="J3" s="19">
        <v>0</v>
      </c>
      <c r="K3" s="19">
        <v>2</v>
      </c>
      <c r="L3" s="19">
        <v>3</v>
      </c>
      <c r="M3" s="19">
        <v>20</v>
      </c>
      <c r="N3" s="19">
        <v>8</v>
      </c>
      <c r="O3" s="19">
        <v>1</v>
      </c>
      <c r="P3" s="19">
        <v>0</v>
      </c>
      <c r="Q3" s="19">
        <v>3</v>
      </c>
      <c r="R3" s="19">
        <v>0</v>
      </c>
      <c r="S3" s="19">
        <v>0.33300000000000002</v>
      </c>
      <c r="T3" s="19">
        <v>0.54100000000000004</v>
      </c>
      <c r="U3" s="19">
        <v>0.41199999999999998</v>
      </c>
      <c r="V3" s="19">
        <v>0.95199999999999996</v>
      </c>
      <c r="W3" s="16"/>
      <c r="X3" s="16"/>
      <c r="Y3" s="16"/>
      <c r="Z3" s="16"/>
      <c r="AA3" s="16"/>
    </row>
    <row r="4" spans="1:27" ht="12" customHeight="1" x14ac:dyDescent="0.2">
      <c r="A4" s="24" t="s">
        <v>45</v>
      </c>
      <c r="B4" s="19">
        <v>19</v>
      </c>
      <c r="C4" s="19">
        <v>80</v>
      </c>
      <c r="D4" s="19">
        <v>67</v>
      </c>
      <c r="E4" s="19">
        <v>20</v>
      </c>
      <c r="F4" s="19">
        <v>26</v>
      </c>
      <c r="G4" s="19">
        <f t="shared" si="0"/>
        <v>14</v>
      </c>
      <c r="H4" s="19">
        <v>5</v>
      </c>
      <c r="I4" s="19">
        <v>4</v>
      </c>
      <c r="J4" s="19">
        <v>3</v>
      </c>
      <c r="K4" s="19">
        <v>26</v>
      </c>
      <c r="L4" s="19">
        <v>5</v>
      </c>
      <c r="M4" s="19">
        <v>8</v>
      </c>
      <c r="N4" s="19">
        <v>7</v>
      </c>
      <c r="O4" s="19">
        <v>0</v>
      </c>
      <c r="P4" s="19">
        <v>0</v>
      </c>
      <c r="Q4" s="19">
        <v>10</v>
      </c>
      <c r="R4" s="19">
        <v>0</v>
      </c>
      <c r="S4" s="19">
        <v>0.38800000000000001</v>
      </c>
      <c r="T4" s="19">
        <v>0.48699999999999999</v>
      </c>
      <c r="U4" s="19">
        <v>0.71599999999999997</v>
      </c>
      <c r="V4" s="19">
        <v>1.204</v>
      </c>
      <c r="W4" s="16"/>
      <c r="X4" s="16"/>
      <c r="Y4" s="16"/>
      <c r="Z4" s="16"/>
      <c r="AA4" s="16"/>
    </row>
    <row r="5" spans="1:27" ht="12" customHeight="1" x14ac:dyDescent="0.2">
      <c r="A5" s="24" t="s">
        <v>51</v>
      </c>
      <c r="B5" s="19">
        <v>9</v>
      </c>
      <c r="C5" s="19">
        <v>36</v>
      </c>
      <c r="D5" s="19">
        <v>28</v>
      </c>
      <c r="E5" s="19">
        <v>9</v>
      </c>
      <c r="F5" s="19">
        <v>11</v>
      </c>
      <c r="G5" s="19">
        <f t="shared" si="0"/>
        <v>8</v>
      </c>
      <c r="H5" s="19">
        <v>3</v>
      </c>
      <c r="I5" s="19">
        <v>0</v>
      </c>
      <c r="J5" s="19">
        <v>0</v>
      </c>
      <c r="K5" s="19">
        <v>10</v>
      </c>
      <c r="L5" s="19">
        <v>6</v>
      </c>
      <c r="M5" s="19">
        <v>2</v>
      </c>
      <c r="N5" s="19">
        <v>3</v>
      </c>
      <c r="O5" s="19">
        <v>0</v>
      </c>
      <c r="P5" s="19">
        <v>0</v>
      </c>
      <c r="Q5" s="19">
        <v>1</v>
      </c>
      <c r="R5" s="19">
        <v>0</v>
      </c>
      <c r="S5" s="19">
        <v>0.39300000000000002</v>
      </c>
      <c r="T5" s="19">
        <v>0.52800000000000002</v>
      </c>
      <c r="U5" s="19">
        <v>0.5</v>
      </c>
      <c r="V5" s="19">
        <v>1.028</v>
      </c>
      <c r="W5" s="16"/>
      <c r="X5" s="16"/>
      <c r="Y5" s="16"/>
      <c r="Z5" s="16"/>
      <c r="AA5" s="16"/>
    </row>
    <row r="6" spans="1:27" ht="12" customHeight="1" x14ac:dyDescent="0.2">
      <c r="A6" s="24" t="s">
        <v>60</v>
      </c>
      <c r="B6" s="19">
        <v>2</v>
      </c>
      <c r="C6" s="19">
        <v>8</v>
      </c>
      <c r="D6" s="19">
        <v>4</v>
      </c>
      <c r="E6" s="19">
        <v>4</v>
      </c>
      <c r="F6" s="19">
        <v>1</v>
      </c>
      <c r="G6" s="19">
        <f t="shared" si="0"/>
        <v>1</v>
      </c>
      <c r="H6" s="19">
        <v>0</v>
      </c>
      <c r="I6" s="19">
        <v>0</v>
      </c>
      <c r="J6" s="19">
        <v>0</v>
      </c>
      <c r="K6" s="19">
        <v>1</v>
      </c>
      <c r="L6" s="19">
        <v>0</v>
      </c>
      <c r="M6" s="19">
        <v>4</v>
      </c>
      <c r="N6" s="19">
        <v>1</v>
      </c>
      <c r="O6" s="19">
        <v>0</v>
      </c>
      <c r="P6" s="19">
        <v>0</v>
      </c>
      <c r="Q6" s="19">
        <v>1</v>
      </c>
      <c r="R6" s="19">
        <v>0</v>
      </c>
      <c r="S6" s="19">
        <v>0.25</v>
      </c>
      <c r="T6" s="19">
        <v>0.625</v>
      </c>
      <c r="U6" s="19">
        <v>0.25</v>
      </c>
      <c r="V6" s="19">
        <v>0.875</v>
      </c>
      <c r="W6" s="16"/>
      <c r="X6" s="16"/>
      <c r="Y6" s="16"/>
      <c r="Z6" s="16"/>
      <c r="AA6" s="16"/>
    </row>
    <row r="7" spans="1:27" ht="12" customHeight="1" x14ac:dyDescent="0.2">
      <c r="A7" s="24" t="s">
        <v>65</v>
      </c>
      <c r="B7" s="19">
        <v>14</v>
      </c>
      <c r="C7" s="19">
        <v>52</v>
      </c>
      <c r="D7" s="19">
        <v>45</v>
      </c>
      <c r="E7" s="19">
        <v>11</v>
      </c>
      <c r="F7" s="19">
        <v>16</v>
      </c>
      <c r="G7" s="19">
        <f t="shared" si="0"/>
        <v>11</v>
      </c>
      <c r="H7" s="19">
        <v>4</v>
      </c>
      <c r="I7" s="19">
        <v>1</v>
      </c>
      <c r="J7" s="19">
        <v>0</v>
      </c>
      <c r="K7" s="19">
        <v>10</v>
      </c>
      <c r="L7" s="19">
        <v>1</v>
      </c>
      <c r="M7" s="19">
        <v>4</v>
      </c>
      <c r="N7" s="19">
        <v>9</v>
      </c>
      <c r="O7" s="19">
        <v>0</v>
      </c>
      <c r="P7" s="19">
        <v>2</v>
      </c>
      <c r="Q7" s="19">
        <v>0</v>
      </c>
      <c r="R7" s="19">
        <v>0</v>
      </c>
      <c r="S7" s="19">
        <v>0.35599999999999998</v>
      </c>
      <c r="T7" s="19">
        <v>0.40400000000000003</v>
      </c>
      <c r="U7" s="19">
        <v>0.48899999999999999</v>
      </c>
      <c r="V7" s="19">
        <v>0.89300000000000002</v>
      </c>
      <c r="W7" s="16"/>
      <c r="X7" s="16"/>
      <c r="Y7" s="16"/>
      <c r="Z7" s="16"/>
      <c r="AA7" s="16"/>
    </row>
    <row r="8" spans="1:27" ht="12" customHeight="1" x14ac:dyDescent="0.2">
      <c r="A8" s="24" t="s">
        <v>74</v>
      </c>
      <c r="B8" s="19">
        <v>8</v>
      </c>
      <c r="C8" s="19">
        <v>28</v>
      </c>
      <c r="D8" s="19">
        <v>22</v>
      </c>
      <c r="E8" s="19">
        <v>6</v>
      </c>
      <c r="F8" s="19">
        <v>5</v>
      </c>
      <c r="G8" s="19">
        <f t="shared" si="0"/>
        <v>2</v>
      </c>
      <c r="H8" s="19">
        <v>2</v>
      </c>
      <c r="I8" s="19">
        <v>1</v>
      </c>
      <c r="J8" s="19">
        <v>0</v>
      </c>
      <c r="K8" s="19">
        <v>3</v>
      </c>
      <c r="L8" s="19">
        <v>1</v>
      </c>
      <c r="M8" s="19">
        <v>5</v>
      </c>
      <c r="N8" s="19">
        <v>9</v>
      </c>
      <c r="O8" s="19">
        <v>0</v>
      </c>
      <c r="P8" s="19">
        <v>0</v>
      </c>
      <c r="Q8" s="19">
        <v>0</v>
      </c>
      <c r="R8" s="19">
        <v>0</v>
      </c>
      <c r="S8" s="19">
        <v>0.22700000000000001</v>
      </c>
      <c r="T8" s="19">
        <v>0.39300000000000002</v>
      </c>
      <c r="U8" s="19">
        <v>0.40899999999999997</v>
      </c>
      <c r="V8" s="19">
        <v>0.80200000000000005</v>
      </c>
      <c r="W8" s="16"/>
      <c r="X8" s="16"/>
      <c r="Y8" s="16"/>
      <c r="Z8" s="16"/>
      <c r="AA8" s="16"/>
    </row>
    <row r="9" spans="1:27" ht="12" customHeight="1" x14ac:dyDescent="0.2">
      <c r="A9" s="24" t="s">
        <v>81</v>
      </c>
      <c r="B9" s="19">
        <v>6</v>
      </c>
      <c r="C9" s="19">
        <v>18</v>
      </c>
      <c r="D9" s="19">
        <v>10</v>
      </c>
      <c r="E9" s="19">
        <v>2</v>
      </c>
      <c r="F9" s="19">
        <v>3</v>
      </c>
      <c r="G9" s="19">
        <f t="shared" si="0"/>
        <v>3</v>
      </c>
      <c r="H9" s="19">
        <v>0</v>
      </c>
      <c r="I9" s="19">
        <v>0</v>
      </c>
      <c r="J9" s="19">
        <v>0</v>
      </c>
      <c r="K9" s="19">
        <v>4</v>
      </c>
      <c r="L9" s="19">
        <v>2</v>
      </c>
      <c r="M9" s="19">
        <v>4</v>
      </c>
      <c r="N9" s="19">
        <v>2</v>
      </c>
      <c r="O9" s="19">
        <v>1</v>
      </c>
      <c r="P9" s="19">
        <v>1</v>
      </c>
      <c r="Q9" s="19">
        <v>0</v>
      </c>
      <c r="R9" s="19">
        <v>0</v>
      </c>
      <c r="S9" s="19">
        <v>0.3</v>
      </c>
      <c r="T9" s="19">
        <v>0.52900000000000003</v>
      </c>
      <c r="U9" s="19">
        <v>0.3</v>
      </c>
      <c r="V9" s="19">
        <v>0.82899999999999996</v>
      </c>
      <c r="W9" s="16"/>
      <c r="X9" s="16"/>
      <c r="Y9" s="16"/>
      <c r="Z9" s="16"/>
      <c r="AA9" s="16"/>
    </row>
    <row r="10" spans="1:27" ht="12" customHeight="1" x14ac:dyDescent="0.2">
      <c r="A10" s="24" t="s">
        <v>88</v>
      </c>
      <c r="B10" s="19">
        <v>3</v>
      </c>
      <c r="C10" s="19">
        <v>6</v>
      </c>
      <c r="D10" s="19">
        <v>3</v>
      </c>
      <c r="E10" s="19">
        <v>0</v>
      </c>
      <c r="F10" s="19">
        <v>0</v>
      </c>
      <c r="G10" s="19">
        <f t="shared" si="0"/>
        <v>0</v>
      </c>
      <c r="H10" s="19">
        <v>0</v>
      </c>
      <c r="I10" s="19">
        <v>0</v>
      </c>
      <c r="J10" s="19">
        <v>0</v>
      </c>
      <c r="K10" s="19">
        <v>1</v>
      </c>
      <c r="L10" s="19">
        <v>0</v>
      </c>
      <c r="M10" s="19">
        <v>2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0.4</v>
      </c>
      <c r="U10" s="19">
        <v>0</v>
      </c>
      <c r="V10" s="19">
        <v>0.4</v>
      </c>
      <c r="W10" s="16"/>
      <c r="X10" s="16"/>
      <c r="Y10" s="16"/>
      <c r="Z10" s="16"/>
      <c r="AA10" s="16"/>
    </row>
    <row r="11" spans="1:27" ht="12" customHeight="1" x14ac:dyDescent="0.2">
      <c r="A11" s="24" t="s">
        <v>96</v>
      </c>
      <c r="B11" s="19">
        <v>3</v>
      </c>
      <c r="C11" s="19">
        <v>4</v>
      </c>
      <c r="D11" s="19">
        <v>4</v>
      </c>
      <c r="E11" s="19">
        <v>0</v>
      </c>
      <c r="F11" s="19">
        <v>0</v>
      </c>
      <c r="G11" s="19">
        <f t="shared" si="0"/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6"/>
      <c r="X11" s="16"/>
      <c r="Y11" s="16"/>
      <c r="Z11" s="16"/>
      <c r="AA11" s="16"/>
    </row>
    <row r="12" spans="1:27" ht="12" customHeight="1" x14ac:dyDescent="0.2">
      <c r="A12" s="24" t="s">
        <v>104</v>
      </c>
      <c r="B12" s="19">
        <v>11</v>
      </c>
      <c r="C12" s="19">
        <v>28</v>
      </c>
      <c r="D12" s="19">
        <v>23</v>
      </c>
      <c r="E12" s="19">
        <v>6</v>
      </c>
      <c r="F12" s="19">
        <v>3</v>
      </c>
      <c r="G12" s="19">
        <f t="shared" si="0"/>
        <v>2</v>
      </c>
      <c r="H12" s="19">
        <v>1</v>
      </c>
      <c r="I12" s="19">
        <v>0</v>
      </c>
      <c r="J12" s="19">
        <v>0</v>
      </c>
      <c r="K12" s="19">
        <v>2</v>
      </c>
      <c r="L12" s="19">
        <v>0</v>
      </c>
      <c r="M12" s="19">
        <v>4</v>
      </c>
      <c r="N12" s="19">
        <v>5</v>
      </c>
      <c r="O12" s="19">
        <v>0</v>
      </c>
      <c r="P12" s="19">
        <v>1</v>
      </c>
      <c r="Q12" s="19">
        <v>0</v>
      </c>
      <c r="R12" s="19">
        <v>0</v>
      </c>
      <c r="S12" s="19">
        <v>0.13</v>
      </c>
      <c r="T12" s="19">
        <v>0.25</v>
      </c>
      <c r="U12" s="19">
        <v>0.17399999999999999</v>
      </c>
      <c r="V12" s="19">
        <v>0.42399999999999999</v>
      </c>
      <c r="W12" s="16"/>
      <c r="X12" s="16"/>
      <c r="Y12" s="16"/>
      <c r="Z12" s="16"/>
      <c r="AA12" s="16"/>
    </row>
    <row r="13" spans="1:27" ht="12" customHeight="1" x14ac:dyDescent="0.2">
      <c r="A13" s="24" t="s">
        <v>99</v>
      </c>
      <c r="B13" s="19">
        <v>2</v>
      </c>
      <c r="C13" s="19">
        <v>7</v>
      </c>
      <c r="D13" s="19">
        <v>4</v>
      </c>
      <c r="E13" s="19">
        <v>2</v>
      </c>
      <c r="F13" s="19">
        <v>1</v>
      </c>
      <c r="G13" s="19">
        <f t="shared" si="0"/>
        <v>1</v>
      </c>
      <c r="H13" s="19">
        <v>0</v>
      </c>
      <c r="I13" s="19">
        <v>0</v>
      </c>
      <c r="J13" s="19">
        <v>0</v>
      </c>
      <c r="K13" s="19">
        <v>1</v>
      </c>
      <c r="L13" s="19">
        <v>0</v>
      </c>
      <c r="M13" s="19">
        <v>3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0.25</v>
      </c>
      <c r="T13" s="19">
        <v>0.57099999999999995</v>
      </c>
      <c r="U13" s="19">
        <v>0.25</v>
      </c>
      <c r="V13" s="19">
        <v>0.82099999999999995</v>
      </c>
      <c r="W13" s="16"/>
      <c r="X13" s="16"/>
      <c r="Y13" s="16"/>
      <c r="Z13" s="16"/>
      <c r="AA13" s="16"/>
    </row>
    <row r="14" spans="1:27" ht="12" customHeight="1" x14ac:dyDescent="0.2">
      <c r="A14" s="24" t="s">
        <v>119</v>
      </c>
      <c r="B14" s="19">
        <v>2</v>
      </c>
      <c r="C14" s="19">
        <v>9</v>
      </c>
      <c r="D14" s="19">
        <v>6</v>
      </c>
      <c r="E14" s="19">
        <v>1</v>
      </c>
      <c r="F14" s="19">
        <v>2</v>
      </c>
      <c r="G14" s="19">
        <f t="shared" si="0"/>
        <v>1</v>
      </c>
      <c r="H14" s="19">
        <v>1</v>
      </c>
      <c r="I14" s="19">
        <v>0</v>
      </c>
      <c r="J14" s="19">
        <v>0</v>
      </c>
      <c r="K14" s="19">
        <v>5</v>
      </c>
      <c r="L14" s="19">
        <v>1</v>
      </c>
      <c r="M14" s="19">
        <v>1</v>
      </c>
      <c r="N14" s="19">
        <v>1</v>
      </c>
      <c r="O14" s="19">
        <v>0</v>
      </c>
      <c r="P14" s="19">
        <v>1</v>
      </c>
      <c r="Q14" s="19">
        <v>0</v>
      </c>
      <c r="R14" s="19">
        <v>0</v>
      </c>
      <c r="S14" s="19">
        <v>0.33300000000000002</v>
      </c>
      <c r="T14" s="19">
        <v>0.44400000000000001</v>
      </c>
      <c r="U14" s="19">
        <v>0.5</v>
      </c>
      <c r="V14" s="19">
        <v>0.94399999999999995</v>
      </c>
      <c r="W14" s="16"/>
      <c r="X14" s="16"/>
      <c r="Y14" s="16"/>
      <c r="Z14" s="16"/>
      <c r="AA14" s="16"/>
    </row>
    <row r="15" spans="1:27" ht="12" customHeight="1" x14ac:dyDescent="0.2">
      <c r="A15" s="24" t="s">
        <v>129</v>
      </c>
      <c r="B15" s="19">
        <v>13</v>
      </c>
      <c r="C15" s="19">
        <v>44</v>
      </c>
      <c r="D15" s="19">
        <v>41</v>
      </c>
      <c r="E15" s="19">
        <v>13</v>
      </c>
      <c r="F15" s="19">
        <v>17</v>
      </c>
      <c r="G15" s="19">
        <f t="shared" si="0"/>
        <v>14</v>
      </c>
      <c r="H15" s="19">
        <v>2</v>
      </c>
      <c r="I15" s="19">
        <v>0</v>
      </c>
      <c r="J15" s="19">
        <v>1</v>
      </c>
      <c r="K15" s="19">
        <v>5</v>
      </c>
      <c r="L15" s="19">
        <v>1</v>
      </c>
      <c r="M15" s="19">
        <v>2</v>
      </c>
      <c r="N15" s="19">
        <v>9</v>
      </c>
      <c r="O15" s="19">
        <v>0</v>
      </c>
      <c r="P15" s="19">
        <v>0</v>
      </c>
      <c r="Q15" s="19">
        <v>0</v>
      </c>
      <c r="R15" s="19">
        <v>0</v>
      </c>
      <c r="S15" s="19">
        <v>0.41499999999999998</v>
      </c>
      <c r="T15" s="19">
        <v>0.45500000000000002</v>
      </c>
      <c r="U15" s="19">
        <v>0.53700000000000003</v>
      </c>
      <c r="V15" s="19">
        <v>0.99099999999999999</v>
      </c>
      <c r="W15" s="16"/>
      <c r="X15" s="16"/>
      <c r="Y15" s="16"/>
      <c r="Z15" s="16"/>
      <c r="AA15" s="16"/>
    </row>
    <row r="16" spans="1:27" ht="12" customHeight="1" x14ac:dyDescent="0.2">
      <c r="A16" s="24" t="s">
        <v>137</v>
      </c>
      <c r="B16" s="19">
        <v>7</v>
      </c>
      <c r="C16" s="19">
        <v>22</v>
      </c>
      <c r="D16" s="19">
        <v>21</v>
      </c>
      <c r="E16" s="19">
        <v>2</v>
      </c>
      <c r="F16" s="19">
        <v>3</v>
      </c>
      <c r="G16" s="19">
        <f t="shared" si="0"/>
        <v>1</v>
      </c>
      <c r="H16" s="19">
        <v>2</v>
      </c>
      <c r="I16" s="19">
        <v>0</v>
      </c>
      <c r="J16" s="19">
        <v>0</v>
      </c>
      <c r="K16" s="19">
        <v>4</v>
      </c>
      <c r="L16" s="19">
        <v>0</v>
      </c>
      <c r="M16" s="19">
        <v>1</v>
      </c>
      <c r="N16" s="19">
        <v>4</v>
      </c>
      <c r="O16" s="19">
        <v>0</v>
      </c>
      <c r="P16" s="19">
        <v>0</v>
      </c>
      <c r="Q16" s="19">
        <v>1</v>
      </c>
      <c r="R16" s="19">
        <v>0</v>
      </c>
      <c r="S16" s="19">
        <v>0.14299999999999999</v>
      </c>
      <c r="T16" s="19">
        <v>0.182</v>
      </c>
      <c r="U16" s="19">
        <v>0.23799999999999999</v>
      </c>
      <c r="V16" s="19">
        <v>0.42</v>
      </c>
      <c r="W16" s="16"/>
      <c r="X16" s="16"/>
      <c r="Y16" s="16"/>
      <c r="Z16" s="16"/>
      <c r="AA16" s="16"/>
    </row>
    <row r="17" spans="1:27" ht="12" customHeight="1" x14ac:dyDescent="0.2">
      <c r="A17" s="24" t="s">
        <v>118</v>
      </c>
      <c r="B17" s="19">
        <v>13</v>
      </c>
      <c r="C17" s="19">
        <v>36</v>
      </c>
      <c r="D17" s="19">
        <v>24</v>
      </c>
      <c r="E17" s="19">
        <v>5</v>
      </c>
      <c r="F17" s="19">
        <v>5</v>
      </c>
      <c r="G17" s="19">
        <f t="shared" si="0"/>
        <v>4</v>
      </c>
      <c r="H17" s="19">
        <v>0</v>
      </c>
      <c r="I17" s="19">
        <v>1</v>
      </c>
      <c r="J17" s="19">
        <v>0</v>
      </c>
      <c r="K17" s="19">
        <v>2</v>
      </c>
      <c r="L17" s="19">
        <v>1</v>
      </c>
      <c r="M17" s="19">
        <v>9</v>
      </c>
      <c r="N17" s="19">
        <v>7</v>
      </c>
      <c r="O17" s="19">
        <v>1</v>
      </c>
      <c r="P17" s="19">
        <v>1</v>
      </c>
      <c r="Q17" s="19">
        <v>2</v>
      </c>
      <c r="R17" s="19">
        <v>1</v>
      </c>
      <c r="S17" s="19">
        <v>0.20799999999999999</v>
      </c>
      <c r="T17" s="19">
        <v>0.42899999999999999</v>
      </c>
      <c r="U17" s="19">
        <v>0.29199999999999998</v>
      </c>
      <c r="V17" s="19">
        <v>0.72</v>
      </c>
      <c r="W17" s="16"/>
      <c r="X17" s="16"/>
      <c r="Y17" s="16"/>
      <c r="Z17" s="16"/>
      <c r="AA17" s="16"/>
    </row>
    <row r="18" spans="1:27" ht="12" customHeight="1" x14ac:dyDescent="0.2">
      <c r="A18" s="24" t="s">
        <v>128</v>
      </c>
      <c r="B18" s="19">
        <v>14</v>
      </c>
      <c r="C18" s="19">
        <v>47</v>
      </c>
      <c r="D18" s="19">
        <v>41</v>
      </c>
      <c r="E18" s="19">
        <v>12</v>
      </c>
      <c r="F18" s="19">
        <v>11</v>
      </c>
      <c r="G18" s="19">
        <f t="shared" si="0"/>
        <v>5</v>
      </c>
      <c r="H18" s="19">
        <v>5</v>
      </c>
      <c r="I18" s="19">
        <v>1</v>
      </c>
      <c r="J18" s="19">
        <v>0</v>
      </c>
      <c r="K18" s="19">
        <v>11</v>
      </c>
      <c r="L18" s="19">
        <v>1</v>
      </c>
      <c r="M18" s="19">
        <v>3</v>
      </c>
      <c r="N18" s="19">
        <v>3</v>
      </c>
      <c r="O18" s="19">
        <v>1</v>
      </c>
      <c r="P18" s="19">
        <v>1</v>
      </c>
      <c r="Q18" s="19">
        <v>2</v>
      </c>
      <c r="R18" s="19">
        <v>0</v>
      </c>
      <c r="S18" s="19">
        <v>0.26800000000000002</v>
      </c>
      <c r="T18" s="19">
        <v>0.32600000000000001</v>
      </c>
      <c r="U18" s="19">
        <v>0.439</v>
      </c>
      <c r="V18" s="19">
        <v>0.76500000000000001</v>
      </c>
      <c r="W18" s="16"/>
      <c r="X18" s="16"/>
      <c r="Y18" s="16"/>
      <c r="Z18" s="16"/>
      <c r="AA18" s="16"/>
    </row>
    <row r="19" spans="1:27" ht="12" customHeight="1" x14ac:dyDescent="0.2">
      <c r="A19" s="24" t="s">
        <v>127</v>
      </c>
      <c r="B19" s="19">
        <v>14</v>
      </c>
      <c r="C19" s="19">
        <v>51</v>
      </c>
      <c r="D19" s="19">
        <v>40</v>
      </c>
      <c r="E19" s="19">
        <v>6</v>
      </c>
      <c r="F19" s="19">
        <v>10</v>
      </c>
      <c r="G19" s="19">
        <f t="shared" si="0"/>
        <v>6</v>
      </c>
      <c r="H19" s="19">
        <v>4</v>
      </c>
      <c r="I19" s="19">
        <v>0</v>
      </c>
      <c r="J19" s="19">
        <v>0</v>
      </c>
      <c r="K19" s="19">
        <v>7</v>
      </c>
      <c r="L19" s="19">
        <v>5</v>
      </c>
      <c r="M19" s="19">
        <v>6</v>
      </c>
      <c r="N19" s="19">
        <v>5</v>
      </c>
      <c r="O19" s="19">
        <v>0</v>
      </c>
      <c r="P19" s="19">
        <v>0</v>
      </c>
      <c r="Q19" s="19">
        <v>0</v>
      </c>
      <c r="R19" s="19">
        <v>0</v>
      </c>
      <c r="S19" s="19">
        <v>0.25</v>
      </c>
      <c r="T19" s="19">
        <v>0.41199999999999998</v>
      </c>
      <c r="U19" s="19">
        <v>0.35</v>
      </c>
      <c r="V19" s="19">
        <v>0.76200000000000001</v>
      </c>
      <c r="W19" s="16"/>
      <c r="X19" s="16"/>
      <c r="Y19" s="16"/>
      <c r="Z19" s="16"/>
      <c r="AA19" s="16"/>
    </row>
    <row r="20" spans="1:27" ht="12" customHeight="1" x14ac:dyDescent="0.2">
      <c r="A20" s="24" t="s">
        <v>146</v>
      </c>
      <c r="B20" s="19">
        <v>16</v>
      </c>
      <c r="C20" s="19">
        <v>64</v>
      </c>
      <c r="D20" s="19">
        <v>56</v>
      </c>
      <c r="E20" s="19">
        <v>11</v>
      </c>
      <c r="F20" s="19">
        <v>15</v>
      </c>
      <c r="G20" s="19">
        <f t="shared" si="0"/>
        <v>8</v>
      </c>
      <c r="H20" s="19">
        <v>6</v>
      </c>
      <c r="I20" s="19">
        <v>0</v>
      </c>
      <c r="J20" s="19">
        <v>1</v>
      </c>
      <c r="K20" s="19">
        <v>10</v>
      </c>
      <c r="L20" s="19">
        <v>6</v>
      </c>
      <c r="M20" s="19">
        <v>2</v>
      </c>
      <c r="N20" s="19">
        <v>14</v>
      </c>
      <c r="O20" s="19">
        <v>0</v>
      </c>
      <c r="P20" s="19">
        <v>0</v>
      </c>
      <c r="Q20" s="19">
        <v>0</v>
      </c>
      <c r="R20" s="19">
        <v>0</v>
      </c>
      <c r="S20" s="19">
        <v>0.26800000000000002</v>
      </c>
      <c r="T20" s="19">
        <v>0.35899999999999999</v>
      </c>
      <c r="U20" s="19">
        <v>0.42899999999999999</v>
      </c>
      <c r="V20" s="19">
        <v>0.78800000000000003</v>
      </c>
      <c r="W20" s="16"/>
      <c r="X20" s="16"/>
      <c r="Y20" s="16"/>
      <c r="Z20" s="16"/>
      <c r="AA20" s="16"/>
    </row>
    <row r="21" spans="1:27" ht="12" customHeight="1" x14ac:dyDescent="0.2">
      <c r="A21" s="24" t="s">
        <v>169</v>
      </c>
      <c r="B21" s="19">
        <v>17</v>
      </c>
      <c r="C21" s="19">
        <v>58</v>
      </c>
      <c r="D21" s="19">
        <v>50</v>
      </c>
      <c r="E21" s="19">
        <v>12</v>
      </c>
      <c r="F21" s="19">
        <v>20</v>
      </c>
      <c r="G21" s="19">
        <f t="shared" si="0"/>
        <v>12</v>
      </c>
      <c r="H21" s="19">
        <v>5</v>
      </c>
      <c r="I21" s="19">
        <v>1</v>
      </c>
      <c r="J21" s="19">
        <v>2</v>
      </c>
      <c r="K21" s="19">
        <v>8</v>
      </c>
      <c r="L21" s="19">
        <v>1</v>
      </c>
      <c r="M21" s="19">
        <v>7</v>
      </c>
      <c r="N21" s="19">
        <v>16</v>
      </c>
      <c r="O21" s="19">
        <v>0</v>
      </c>
      <c r="P21" s="19">
        <v>0</v>
      </c>
      <c r="Q21" s="19">
        <v>0</v>
      </c>
      <c r="R21" s="19">
        <v>0</v>
      </c>
      <c r="S21" s="19">
        <v>0.4</v>
      </c>
      <c r="T21" s="19">
        <v>0.48299999999999998</v>
      </c>
      <c r="U21" s="19">
        <v>0.66</v>
      </c>
      <c r="V21" s="19">
        <v>1.143</v>
      </c>
      <c r="W21" s="16"/>
      <c r="X21" s="16"/>
      <c r="Y21" s="16"/>
      <c r="Z21" s="16"/>
      <c r="AA21" s="16"/>
    </row>
    <row r="22" spans="1:27" ht="12" customHeight="1" x14ac:dyDescent="0.2">
      <c r="A22" s="24" t="s">
        <v>165</v>
      </c>
      <c r="B22" s="19">
        <v>2</v>
      </c>
      <c r="C22" s="19">
        <v>3</v>
      </c>
      <c r="D22" s="19">
        <v>3</v>
      </c>
      <c r="E22" s="19">
        <v>0</v>
      </c>
      <c r="F22" s="19">
        <v>1</v>
      </c>
      <c r="G22" s="19">
        <f>(F22)-H22-I22-J22</f>
        <v>1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0.33300000000000002</v>
      </c>
      <c r="T22" s="19">
        <v>0.33300000000000002</v>
      </c>
      <c r="U22" s="19">
        <v>0.33300000000000002</v>
      </c>
      <c r="V22" s="19">
        <v>0.66700000000000004</v>
      </c>
      <c r="W22" s="16"/>
      <c r="X22" s="16"/>
      <c r="Y22" s="16"/>
      <c r="Z22" s="16"/>
      <c r="AA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0" t="s">
        <v>0</v>
      </c>
      <c r="B35" s="20" t="s">
        <v>1</v>
      </c>
      <c r="C35" s="20" t="s">
        <v>228</v>
      </c>
      <c r="D35" s="20" t="s">
        <v>229</v>
      </c>
      <c r="E35" s="20" t="s">
        <v>230</v>
      </c>
      <c r="F35" s="20" t="s">
        <v>231</v>
      </c>
      <c r="G35" s="20" t="s">
        <v>232</v>
      </c>
      <c r="H35" s="20" t="s">
        <v>233</v>
      </c>
      <c r="I35" s="20" t="s">
        <v>234</v>
      </c>
      <c r="J35" s="20" t="s">
        <v>235</v>
      </c>
      <c r="K35" s="20" t="s">
        <v>236</v>
      </c>
      <c r="L35" s="20" t="s">
        <v>5</v>
      </c>
      <c r="M35" s="20" t="s">
        <v>4</v>
      </c>
      <c r="N35" s="20" t="s">
        <v>237</v>
      </c>
      <c r="O35" s="20" t="s">
        <v>8</v>
      </c>
      <c r="P35" s="20" t="s">
        <v>10</v>
      </c>
      <c r="Q35" s="20" t="s">
        <v>11</v>
      </c>
      <c r="R35" s="20" t="s">
        <v>12</v>
      </c>
      <c r="S35" s="20" t="s">
        <v>238</v>
      </c>
      <c r="T35" s="20" t="s">
        <v>239</v>
      </c>
      <c r="U35" s="20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31</v>
      </c>
      <c r="B36" s="21">
        <v>2</v>
      </c>
      <c r="C36" s="21">
        <v>0</v>
      </c>
      <c r="D36" s="21">
        <v>0</v>
      </c>
      <c r="E36" s="21">
        <v>0</v>
      </c>
      <c r="F36" s="21">
        <v>0</v>
      </c>
      <c r="G36" s="21">
        <v>1</v>
      </c>
      <c r="H36" s="21">
        <v>0</v>
      </c>
      <c r="I36" s="21">
        <v>0</v>
      </c>
      <c r="J36" s="21">
        <v>2.2000000000000002</v>
      </c>
      <c r="K36" s="21">
        <v>17</v>
      </c>
      <c r="L36" s="21">
        <v>4</v>
      </c>
      <c r="M36" s="21">
        <v>5</v>
      </c>
      <c r="N36" s="21">
        <v>5</v>
      </c>
      <c r="O36" s="21">
        <v>0</v>
      </c>
      <c r="P36" s="21">
        <v>2</v>
      </c>
      <c r="Q36" s="21">
        <v>3</v>
      </c>
      <c r="R36" s="21">
        <v>4</v>
      </c>
      <c r="S36" s="21">
        <v>2.62</v>
      </c>
      <c r="T36" s="21">
        <v>0.33300000000000002</v>
      </c>
      <c r="U36" s="21">
        <v>13.12</v>
      </c>
      <c r="V36" s="16"/>
      <c r="W36" s="16"/>
      <c r="X36" s="16"/>
      <c r="Y36" s="16"/>
      <c r="Z36" s="16"/>
    </row>
    <row r="37" spans="1:26" ht="12" customHeight="1" x14ac:dyDescent="0.2">
      <c r="A37" s="9" t="s">
        <v>51</v>
      </c>
      <c r="B37" s="21">
        <v>6</v>
      </c>
      <c r="C37" s="21">
        <v>1</v>
      </c>
      <c r="D37" s="21">
        <v>0</v>
      </c>
      <c r="E37" s="21">
        <v>0</v>
      </c>
      <c r="F37" s="21">
        <v>1</v>
      </c>
      <c r="G37" s="21">
        <v>0</v>
      </c>
      <c r="H37" s="21">
        <v>1</v>
      </c>
      <c r="I37" s="21">
        <v>1</v>
      </c>
      <c r="J37" s="21">
        <v>13</v>
      </c>
      <c r="K37" s="21">
        <v>66</v>
      </c>
      <c r="L37" s="21">
        <v>20</v>
      </c>
      <c r="M37" s="21">
        <v>13</v>
      </c>
      <c r="N37" s="21">
        <v>11</v>
      </c>
      <c r="O37" s="21">
        <v>1</v>
      </c>
      <c r="P37" s="21">
        <v>1</v>
      </c>
      <c r="Q37" s="21">
        <v>6</v>
      </c>
      <c r="R37" s="21">
        <v>17</v>
      </c>
      <c r="S37" s="21">
        <v>2</v>
      </c>
      <c r="T37" s="21">
        <v>0.33900000000000002</v>
      </c>
      <c r="U37" s="21">
        <v>5.92</v>
      </c>
      <c r="V37" s="16"/>
      <c r="W37" s="16"/>
      <c r="X37" s="16"/>
      <c r="Y37" s="16"/>
      <c r="Z37" s="16"/>
    </row>
    <row r="38" spans="1:26" ht="12" customHeight="1" x14ac:dyDescent="0.2">
      <c r="A38" s="9" t="s">
        <v>73</v>
      </c>
      <c r="B38" s="21">
        <v>5</v>
      </c>
      <c r="C38" s="21">
        <v>1</v>
      </c>
      <c r="D38" s="21">
        <v>1</v>
      </c>
      <c r="E38" s="21">
        <v>0</v>
      </c>
      <c r="F38" s="21">
        <v>2</v>
      </c>
      <c r="G38" s="21">
        <v>0</v>
      </c>
      <c r="H38" s="21">
        <v>1</v>
      </c>
      <c r="I38" s="21">
        <v>1</v>
      </c>
      <c r="J38" s="21">
        <v>15.1</v>
      </c>
      <c r="K38" s="21">
        <v>66</v>
      </c>
      <c r="L38" s="21">
        <v>14</v>
      </c>
      <c r="M38" s="21">
        <v>9</v>
      </c>
      <c r="N38" s="21">
        <v>7</v>
      </c>
      <c r="O38" s="21">
        <v>0</v>
      </c>
      <c r="P38" s="21">
        <v>1</v>
      </c>
      <c r="Q38" s="21">
        <v>5</v>
      </c>
      <c r="R38" s="21">
        <v>18</v>
      </c>
      <c r="S38" s="21">
        <v>1.24</v>
      </c>
      <c r="T38" s="21">
        <v>0.23300000000000001</v>
      </c>
      <c r="U38" s="21">
        <v>3.2</v>
      </c>
      <c r="V38" s="16"/>
      <c r="W38" s="16"/>
      <c r="X38" s="16"/>
      <c r="Y38" s="16"/>
      <c r="Z38" s="16"/>
    </row>
    <row r="39" spans="1:26" ht="12" customHeight="1" x14ac:dyDescent="0.2">
      <c r="A39" s="9" t="s">
        <v>244</v>
      </c>
      <c r="B39" s="21">
        <v>3</v>
      </c>
      <c r="C39" s="21">
        <v>1</v>
      </c>
      <c r="D39" s="21">
        <v>0</v>
      </c>
      <c r="E39" s="21">
        <v>0</v>
      </c>
      <c r="F39" s="21">
        <v>1</v>
      </c>
      <c r="G39" s="21">
        <v>0</v>
      </c>
      <c r="H39" s="21">
        <v>0</v>
      </c>
      <c r="I39" s="21">
        <v>0</v>
      </c>
      <c r="J39" s="21">
        <v>7.2</v>
      </c>
      <c r="K39" s="21">
        <v>48</v>
      </c>
      <c r="L39" s="21">
        <v>14</v>
      </c>
      <c r="M39" s="21">
        <v>7</v>
      </c>
      <c r="N39" s="21">
        <v>5</v>
      </c>
      <c r="O39" s="21">
        <v>0</v>
      </c>
      <c r="P39" s="21">
        <v>3</v>
      </c>
      <c r="Q39" s="21">
        <v>2</v>
      </c>
      <c r="R39" s="21">
        <v>7</v>
      </c>
      <c r="S39" s="21">
        <v>2.09</v>
      </c>
      <c r="T39" s="21">
        <v>0.32600000000000001</v>
      </c>
      <c r="U39" s="21">
        <v>4.57</v>
      </c>
      <c r="V39" s="16"/>
      <c r="W39" s="16"/>
      <c r="X39" s="16"/>
      <c r="Y39" s="16"/>
      <c r="Z39" s="16"/>
    </row>
    <row r="40" spans="1:26" ht="12" customHeight="1" x14ac:dyDescent="0.2">
      <c r="A40" s="9" t="s">
        <v>81</v>
      </c>
      <c r="B40" s="21">
        <v>4</v>
      </c>
      <c r="C40" s="21">
        <v>2</v>
      </c>
      <c r="D40" s="21">
        <v>0</v>
      </c>
      <c r="E40" s="21">
        <v>0</v>
      </c>
      <c r="F40" s="21">
        <v>3</v>
      </c>
      <c r="G40" s="21">
        <v>0</v>
      </c>
      <c r="H40" s="21">
        <v>0</v>
      </c>
      <c r="I40" s="21">
        <v>0</v>
      </c>
      <c r="J40" s="21">
        <v>18.100000000000001</v>
      </c>
      <c r="K40" s="21">
        <v>77</v>
      </c>
      <c r="L40" s="21">
        <v>9</v>
      </c>
      <c r="M40" s="21">
        <v>6</v>
      </c>
      <c r="N40" s="21">
        <v>4</v>
      </c>
      <c r="O40" s="21">
        <v>0</v>
      </c>
      <c r="P40" s="21">
        <v>1</v>
      </c>
      <c r="Q40" s="21">
        <v>9</v>
      </c>
      <c r="R40" s="21">
        <v>22</v>
      </c>
      <c r="S40" s="21">
        <v>0.98</v>
      </c>
      <c r="T40" s="21">
        <v>0.13400000000000001</v>
      </c>
      <c r="U40" s="21">
        <v>1.53</v>
      </c>
      <c r="V40" s="16"/>
      <c r="W40" s="16"/>
      <c r="X40" s="16"/>
      <c r="Y40" s="16"/>
      <c r="Z40" s="16"/>
    </row>
    <row r="41" spans="1:26" ht="12" customHeight="1" x14ac:dyDescent="0.2">
      <c r="A41" s="9" t="s">
        <v>245</v>
      </c>
      <c r="B41" s="21">
        <v>4</v>
      </c>
      <c r="C41" s="21">
        <v>3</v>
      </c>
      <c r="D41" s="21">
        <v>1</v>
      </c>
      <c r="E41" s="21">
        <v>1</v>
      </c>
      <c r="F41" s="21">
        <v>1</v>
      </c>
      <c r="G41" s="21">
        <v>0</v>
      </c>
      <c r="H41" s="21">
        <v>1</v>
      </c>
      <c r="I41" s="21">
        <v>1</v>
      </c>
      <c r="J41" s="21">
        <v>14.1</v>
      </c>
      <c r="K41" s="21">
        <v>67</v>
      </c>
      <c r="L41" s="21">
        <v>8</v>
      </c>
      <c r="M41" s="21">
        <v>5</v>
      </c>
      <c r="N41" s="21">
        <v>3</v>
      </c>
      <c r="O41" s="21">
        <v>0</v>
      </c>
      <c r="P41" s="21">
        <v>3</v>
      </c>
      <c r="Q41" s="21">
        <v>11</v>
      </c>
      <c r="R41" s="21">
        <v>34</v>
      </c>
      <c r="S41" s="21">
        <v>1.33</v>
      </c>
      <c r="T41" s="21">
        <v>0.151</v>
      </c>
      <c r="U41" s="21">
        <v>1.47</v>
      </c>
      <c r="V41" s="16"/>
      <c r="W41" s="16"/>
      <c r="X41" s="16"/>
      <c r="Y41" s="16"/>
      <c r="Z41" s="16"/>
    </row>
    <row r="42" spans="1:26" ht="12" customHeight="1" x14ac:dyDescent="0.2">
      <c r="A42" s="9" t="s">
        <v>88</v>
      </c>
      <c r="B42" s="21">
        <v>6</v>
      </c>
      <c r="C42" s="21">
        <v>2</v>
      </c>
      <c r="D42" s="21">
        <v>0</v>
      </c>
      <c r="E42" s="21">
        <v>0</v>
      </c>
      <c r="F42" s="21">
        <v>0</v>
      </c>
      <c r="G42" s="21">
        <v>1</v>
      </c>
      <c r="H42" s="21">
        <v>0</v>
      </c>
      <c r="I42" s="21">
        <v>0</v>
      </c>
      <c r="J42" s="21">
        <v>15.2</v>
      </c>
      <c r="K42" s="21">
        <v>76</v>
      </c>
      <c r="L42" s="21">
        <v>14</v>
      </c>
      <c r="M42" s="21">
        <v>14</v>
      </c>
      <c r="N42" s="21">
        <v>10</v>
      </c>
      <c r="O42" s="21">
        <v>0</v>
      </c>
      <c r="P42" s="21">
        <v>2</v>
      </c>
      <c r="Q42" s="21">
        <v>10</v>
      </c>
      <c r="R42" s="21">
        <v>17</v>
      </c>
      <c r="S42" s="21">
        <v>1.53</v>
      </c>
      <c r="T42" s="21">
        <v>0.219</v>
      </c>
      <c r="U42" s="21">
        <v>4.47</v>
      </c>
      <c r="V42" s="16"/>
      <c r="W42" s="16"/>
      <c r="X42" s="16"/>
      <c r="Y42" s="16"/>
      <c r="Z42" s="16"/>
    </row>
    <row r="43" spans="1:26" ht="12" customHeight="1" x14ac:dyDescent="0.2">
      <c r="A43" s="9" t="s">
        <v>96</v>
      </c>
      <c r="B43" s="21">
        <v>5</v>
      </c>
      <c r="C43" s="21">
        <v>2</v>
      </c>
      <c r="D43" s="21">
        <v>0</v>
      </c>
      <c r="E43" s="21">
        <v>0</v>
      </c>
      <c r="F43" s="21">
        <v>2</v>
      </c>
      <c r="G43" s="21">
        <v>2</v>
      </c>
      <c r="H43" s="21">
        <v>0</v>
      </c>
      <c r="I43" s="21">
        <v>0</v>
      </c>
      <c r="J43" s="21">
        <v>18.100000000000001</v>
      </c>
      <c r="K43" s="21">
        <v>90</v>
      </c>
      <c r="L43" s="21">
        <v>17</v>
      </c>
      <c r="M43" s="21">
        <v>11</v>
      </c>
      <c r="N43" s="21">
        <v>9</v>
      </c>
      <c r="O43" s="21">
        <v>0</v>
      </c>
      <c r="P43" s="21">
        <v>1</v>
      </c>
      <c r="Q43" s="21">
        <v>11</v>
      </c>
      <c r="R43" s="21">
        <v>27</v>
      </c>
      <c r="S43" s="21">
        <v>1.53</v>
      </c>
      <c r="T43" s="21">
        <v>0.218</v>
      </c>
      <c r="U43" s="21">
        <v>3.44</v>
      </c>
      <c r="V43" s="16"/>
      <c r="W43" s="16"/>
      <c r="X43" s="16"/>
      <c r="Y43" s="16"/>
      <c r="Z43" s="16"/>
    </row>
    <row r="44" spans="1:26" ht="12" customHeight="1" x14ac:dyDescent="0.2">
      <c r="A44" s="9" t="s">
        <v>129</v>
      </c>
      <c r="B44" s="21">
        <v>1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0.1</v>
      </c>
      <c r="K44" s="21">
        <v>1</v>
      </c>
      <c r="L44" s="21">
        <v>0</v>
      </c>
      <c r="M44" s="21">
        <v>0</v>
      </c>
      <c r="N44" s="21">
        <v>0</v>
      </c>
      <c r="O44" s="15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16"/>
      <c r="W44" s="16"/>
      <c r="X44" s="16"/>
      <c r="Y44" s="16"/>
      <c r="Z44" s="16"/>
    </row>
    <row r="45" spans="1:26" ht="12" customHeight="1" x14ac:dyDescent="0.2">
      <c r="A45" s="9" t="s">
        <v>128</v>
      </c>
      <c r="B45" s="21">
        <v>2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1.1000000000000001</v>
      </c>
      <c r="K45" s="21">
        <v>11</v>
      </c>
      <c r="L45" s="21">
        <v>7</v>
      </c>
      <c r="M45" s="21">
        <v>4</v>
      </c>
      <c r="N45" s="21">
        <v>4</v>
      </c>
      <c r="O45" s="21">
        <v>0</v>
      </c>
      <c r="P45" s="21">
        <v>0</v>
      </c>
      <c r="Q45" s="21">
        <v>0</v>
      </c>
      <c r="R45" s="21">
        <v>0</v>
      </c>
      <c r="S45" s="21">
        <v>5.25</v>
      </c>
      <c r="T45" s="21">
        <v>0.63600000000000001</v>
      </c>
      <c r="U45" s="21">
        <v>21</v>
      </c>
      <c r="V45" s="16"/>
      <c r="W45" s="16"/>
      <c r="X45" s="16"/>
      <c r="Y45" s="16"/>
      <c r="Z45" s="16"/>
    </row>
    <row r="46" spans="1:26" ht="12" customHeight="1" x14ac:dyDescent="0.2">
      <c r="A46" s="9" t="s">
        <v>127</v>
      </c>
      <c r="B46" s="21">
        <v>1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2</v>
      </c>
      <c r="K46" s="21">
        <v>10</v>
      </c>
      <c r="L46" s="21">
        <v>2</v>
      </c>
      <c r="M46" s="21">
        <v>2</v>
      </c>
      <c r="N46" s="21">
        <v>1</v>
      </c>
      <c r="O46" s="21">
        <v>0</v>
      </c>
      <c r="P46" s="21">
        <v>0</v>
      </c>
      <c r="Q46" s="21">
        <v>0</v>
      </c>
      <c r="R46" s="21">
        <v>4</v>
      </c>
      <c r="S46" s="21">
        <v>1</v>
      </c>
      <c r="T46" s="21">
        <v>0.2</v>
      </c>
      <c r="U46" s="21">
        <v>3.5</v>
      </c>
      <c r="V46" s="16"/>
      <c r="W46" s="16"/>
      <c r="X46" s="16"/>
      <c r="Y46" s="16"/>
      <c r="Z46" s="16"/>
    </row>
    <row r="47" spans="1:26" ht="12" customHeight="1" x14ac:dyDescent="0.2">
      <c r="A47" s="9" t="s">
        <v>169</v>
      </c>
      <c r="B47" s="21">
        <v>5</v>
      </c>
      <c r="C47" s="21">
        <v>2</v>
      </c>
      <c r="D47" s="21">
        <v>0</v>
      </c>
      <c r="E47" s="21">
        <v>0</v>
      </c>
      <c r="F47" s="21">
        <v>2</v>
      </c>
      <c r="G47" s="21">
        <v>1</v>
      </c>
      <c r="H47" s="21">
        <v>0</v>
      </c>
      <c r="I47" s="21">
        <v>0</v>
      </c>
      <c r="J47" s="21">
        <v>22</v>
      </c>
      <c r="K47" s="21">
        <v>98</v>
      </c>
      <c r="L47" s="21">
        <v>24</v>
      </c>
      <c r="M47" s="21">
        <v>16</v>
      </c>
      <c r="N47" s="21">
        <v>10</v>
      </c>
      <c r="O47" s="21">
        <v>0</v>
      </c>
      <c r="P47" s="21">
        <v>0</v>
      </c>
      <c r="Q47" s="21">
        <v>7</v>
      </c>
      <c r="R47" s="21">
        <v>28</v>
      </c>
      <c r="S47" s="21">
        <v>1.41</v>
      </c>
      <c r="T47" s="21">
        <v>0.26400000000000001</v>
      </c>
      <c r="U47" s="21">
        <v>3.18</v>
      </c>
      <c r="V47" s="16"/>
      <c r="W47" s="16"/>
      <c r="X47" s="16"/>
      <c r="Y47" s="16"/>
      <c r="Z47" s="16"/>
    </row>
    <row r="48" spans="1:26" ht="12" customHeight="1" x14ac:dyDescent="0.2">
      <c r="A48" s="9" t="s">
        <v>165</v>
      </c>
      <c r="B48" s="21">
        <v>2</v>
      </c>
      <c r="C48" s="21">
        <v>1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4.2</v>
      </c>
      <c r="K48" s="21">
        <v>26</v>
      </c>
      <c r="L48" s="21">
        <v>5</v>
      </c>
      <c r="M48" s="21">
        <v>5</v>
      </c>
      <c r="N48" s="21">
        <v>4</v>
      </c>
      <c r="O48" s="21">
        <v>0</v>
      </c>
      <c r="P48" s="21">
        <v>1</v>
      </c>
      <c r="Q48" s="21">
        <v>5</v>
      </c>
      <c r="R48" s="21">
        <v>3</v>
      </c>
      <c r="S48" s="21">
        <v>2.14</v>
      </c>
      <c r="T48" s="21">
        <v>0.25</v>
      </c>
      <c r="U48" s="21">
        <v>6</v>
      </c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V62" s="16"/>
      <c r="W62" s="16"/>
      <c r="X62" s="16"/>
      <c r="Y62" s="16"/>
      <c r="Z62" s="16"/>
    </row>
    <row r="63" spans="1:26" ht="12" customHeight="1" x14ac:dyDescent="0.2">
      <c r="V63" s="16"/>
      <c r="W63" s="16"/>
      <c r="X63" s="16"/>
      <c r="Y63" s="16"/>
      <c r="Z63" s="16"/>
    </row>
    <row r="64" spans="1:26" ht="12" customHeight="1" x14ac:dyDescent="0.2"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974"/>
  <sheetViews>
    <sheetView workbookViewId="0">
      <selection activeCell="O52" sqref="O52"/>
    </sheetView>
  </sheetViews>
  <sheetFormatPr defaultColWidth="12.625" defaultRowHeight="15" customHeight="1" x14ac:dyDescent="0.2"/>
  <cols>
    <col min="1" max="1" width="15.6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24" t="s">
        <v>32</v>
      </c>
      <c r="B2" s="19">
        <v>26</v>
      </c>
      <c r="C2" s="19">
        <v>99</v>
      </c>
      <c r="D2" s="19">
        <v>80</v>
      </c>
      <c r="E2" s="19">
        <v>23</v>
      </c>
      <c r="F2" s="19">
        <v>29</v>
      </c>
      <c r="G2" s="19">
        <f>(F2)-H2-I2-J2</f>
        <v>27</v>
      </c>
      <c r="H2" s="19">
        <v>2</v>
      </c>
      <c r="I2" s="19">
        <v>0</v>
      </c>
      <c r="J2" s="19">
        <v>0</v>
      </c>
      <c r="K2" s="19">
        <v>9</v>
      </c>
      <c r="L2" s="19">
        <v>4</v>
      </c>
      <c r="M2" s="19">
        <v>12</v>
      </c>
      <c r="N2" s="19">
        <v>14</v>
      </c>
      <c r="O2" s="19">
        <v>2</v>
      </c>
      <c r="P2" s="19">
        <v>1</v>
      </c>
      <c r="Q2" s="19">
        <v>9</v>
      </c>
      <c r="R2" s="19">
        <v>0</v>
      </c>
      <c r="S2" s="19">
        <v>0.36199999999999999</v>
      </c>
      <c r="T2" s="19">
        <v>0.46400000000000002</v>
      </c>
      <c r="U2" s="19">
        <v>0.38700000000000001</v>
      </c>
      <c r="V2" s="19">
        <v>0.85099999999999998</v>
      </c>
      <c r="W2" s="16"/>
      <c r="X2" s="16"/>
      <c r="Y2" s="16"/>
      <c r="Z2" s="16"/>
      <c r="AA2" s="16"/>
    </row>
    <row r="3" spans="1:27" ht="12" customHeight="1" x14ac:dyDescent="0.2">
      <c r="A3" s="24" t="s">
        <v>31</v>
      </c>
      <c r="B3" s="19">
        <v>15</v>
      </c>
      <c r="C3" s="19">
        <v>46</v>
      </c>
      <c r="D3" s="19">
        <v>35</v>
      </c>
      <c r="E3" s="19">
        <v>6</v>
      </c>
      <c r="F3" s="19">
        <v>7</v>
      </c>
      <c r="G3" s="19">
        <f t="shared" ref="G3:G21" si="0">(F3)-H3-I3-J3</f>
        <v>5</v>
      </c>
      <c r="H3" s="19">
        <v>2</v>
      </c>
      <c r="I3" s="19">
        <v>0</v>
      </c>
      <c r="J3" s="19">
        <v>0</v>
      </c>
      <c r="K3" s="19">
        <v>9</v>
      </c>
      <c r="L3" s="19">
        <v>3</v>
      </c>
      <c r="M3" s="19">
        <v>5</v>
      </c>
      <c r="N3" s="19">
        <v>11</v>
      </c>
      <c r="O3" s="19">
        <v>0</v>
      </c>
      <c r="P3" s="19">
        <v>3</v>
      </c>
      <c r="Q3" s="19">
        <v>0</v>
      </c>
      <c r="R3" s="19">
        <v>0</v>
      </c>
      <c r="S3" s="19">
        <v>0.2</v>
      </c>
      <c r="T3" s="19">
        <v>0.32600000000000001</v>
      </c>
      <c r="U3" s="19">
        <v>0.25700000000000001</v>
      </c>
      <c r="V3" s="19">
        <v>0.58299999999999996</v>
      </c>
      <c r="W3" s="16"/>
      <c r="X3" s="16"/>
      <c r="Y3" s="16"/>
      <c r="Z3" s="16"/>
      <c r="AA3" s="16"/>
    </row>
    <row r="4" spans="1:27" ht="12" customHeight="1" x14ac:dyDescent="0.2">
      <c r="A4" s="24" t="s">
        <v>39</v>
      </c>
      <c r="B4" s="19">
        <v>23</v>
      </c>
      <c r="C4" s="19">
        <v>83</v>
      </c>
      <c r="D4" s="19">
        <v>57</v>
      </c>
      <c r="E4" s="19">
        <v>20</v>
      </c>
      <c r="F4" s="19">
        <v>15</v>
      </c>
      <c r="G4" s="19">
        <f t="shared" si="0"/>
        <v>10</v>
      </c>
      <c r="H4" s="19">
        <v>3</v>
      </c>
      <c r="I4" s="19">
        <v>0</v>
      </c>
      <c r="J4" s="19">
        <v>2</v>
      </c>
      <c r="K4" s="19">
        <v>17</v>
      </c>
      <c r="L4" s="19">
        <v>1</v>
      </c>
      <c r="M4" s="19">
        <v>23</v>
      </c>
      <c r="N4" s="19">
        <v>15</v>
      </c>
      <c r="O4" s="19">
        <v>0</v>
      </c>
      <c r="P4" s="19">
        <v>2</v>
      </c>
      <c r="Q4" s="19">
        <v>1</v>
      </c>
      <c r="R4" s="19">
        <v>0</v>
      </c>
      <c r="S4" s="19">
        <v>0.26300000000000001</v>
      </c>
      <c r="T4" s="19">
        <v>0.47</v>
      </c>
      <c r="U4" s="19">
        <v>0.42099999999999999</v>
      </c>
      <c r="V4" s="19">
        <v>0.89100000000000001</v>
      </c>
      <c r="W4" s="16"/>
      <c r="X4" s="16"/>
      <c r="Y4" s="16"/>
      <c r="Z4" s="16"/>
      <c r="AA4" s="16"/>
    </row>
    <row r="5" spans="1:27" ht="12" customHeight="1" x14ac:dyDescent="0.2">
      <c r="A5" s="24" t="s">
        <v>45</v>
      </c>
      <c r="B5" s="19">
        <v>28</v>
      </c>
      <c r="C5" s="19">
        <v>118</v>
      </c>
      <c r="D5" s="19">
        <v>95</v>
      </c>
      <c r="E5" s="19">
        <v>29</v>
      </c>
      <c r="F5" s="19">
        <v>38</v>
      </c>
      <c r="G5" s="19">
        <f t="shared" si="0"/>
        <v>23</v>
      </c>
      <c r="H5" s="19">
        <v>12</v>
      </c>
      <c r="I5" s="19">
        <v>1</v>
      </c>
      <c r="J5" s="19">
        <v>2</v>
      </c>
      <c r="K5" s="19">
        <v>19</v>
      </c>
      <c r="L5" s="19">
        <v>8</v>
      </c>
      <c r="M5" s="19">
        <v>14</v>
      </c>
      <c r="N5" s="19">
        <v>15</v>
      </c>
      <c r="O5" s="19">
        <v>0</v>
      </c>
      <c r="P5" s="19">
        <v>1</v>
      </c>
      <c r="Q5" s="19">
        <v>17</v>
      </c>
      <c r="R5" s="19">
        <v>0</v>
      </c>
      <c r="S5" s="19">
        <v>0.4</v>
      </c>
      <c r="T5" s="19">
        <v>0.50800000000000001</v>
      </c>
      <c r="U5" s="19">
        <v>0.61099999999999999</v>
      </c>
      <c r="V5" s="19">
        <v>1.119</v>
      </c>
      <c r="W5" s="16"/>
      <c r="X5" s="16"/>
      <c r="Y5" s="16"/>
      <c r="Z5" s="16"/>
      <c r="AA5" s="16"/>
    </row>
    <row r="6" spans="1:27" ht="12" customHeight="1" x14ac:dyDescent="0.2">
      <c r="A6" s="24" t="s">
        <v>51</v>
      </c>
      <c r="B6" s="19">
        <v>18</v>
      </c>
      <c r="C6" s="19">
        <v>59</v>
      </c>
      <c r="D6" s="19">
        <v>49</v>
      </c>
      <c r="E6" s="19">
        <v>11</v>
      </c>
      <c r="F6" s="19">
        <v>13</v>
      </c>
      <c r="G6" s="19">
        <f t="shared" si="0"/>
        <v>10</v>
      </c>
      <c r="H6" s="19">
        <v>3</v>
      </c>
      <c r="I6" s="19">
        <v>0</v>
      </c>
      <c r="J6" s="19">
        <v>0</v>
      </c>
      <c r="K6" s="19">
        <v>7</v>
      </c>
      <c r="L6" s="19">
        <v>7</v>
      </c>
      <c r="M6" s="19">
        <v>3</v>
      </c>
      <c r="N6" s="19">
        <v>2</v>
      </c>
      <c r="O6" s="19">
        <v>0</v>
      </c>
      <c r="P6" s="19">
        <v>0</v>
      </c>
      <c r="Q6" s="19">
        <v>1</v>
      </c>
      <c r="R6" s="19">
        <v>0</v>
      </c>
      <c r="S6" s="19">
        <v>0.26500000000000001</v>
      </c>
      <c r="T6" s="19">
        <v>0.39</v>
      </c>
      <c r="U6" s="19">
        <v>0.32700000000000001</v>
      </c>
      <c r="V6" s="19">
        <v>0.71599999999999997</v>
      </c>
      <c r="W6" s="16"/>
      <c r="X6" s="16"/>
      <c r="Y6" s="16"/>
      <c r="Z6" s="16"/>
      <c r="AA6" s="16"/>
    </row>
    <row r="7" spans="1:27" ht="12" customHeight="1" x14ac:dyDescent="0.2">
      <c r="A7" s="24" t="s">
        <v>60</v>
      </c>
      <c r="B7" s="19">
        <v>20</v>
      </c>
      <c r="C7" s="19">
        <v>71</v>
      </c>
      <c r="D7" s="19">
        <v>59</v>
      </c>
      <c r="E7" s="19">
        <v>15</v>
      </c>
      <c r="F7" s="19">
        <v>14</v>
      </c>
      <c r="G7" s="19">
        <f t="shared" si="0"/>
        <v>11</v>
      </c>
      <c r="H7" s="19">
        <v>0</v>
      </c>
      <c r="I7" s="19">
        <v>1</v>
      </c>
      <c r="J7" s="19">
        <v>2</v>
      </c>
      <c r="K7" s="19">
        <v>11</v>
      </c>
      <c r="L7" s="19">
        <v>9</v>
      </c>
      <c r="M7" s="19">
        <v>3</v>
      </c>
      <c r="N7" s="19">
        <v>7</v>
      </c>
      <c r="O7" s="19">
        <v>0</v>
      </c>
      <c r="P7" s="19">
        <v>0</v>
      </c>
      <c r="Q7" s="19">
        <v>2</v>
      </c>
      <c r="R7" s="19">
        <v>0</v>
      </c>
      <c r="S7" s="19">
        <v>0.23699999999999999</v>
      </c>
      <c r="T7" s="19">
        <v>0.36599999999999999</v>
      </c>
      <c r="U7" s="19">
        <v>0.373</v>
      </c>
      <c r="V7" s="19">
        <v>0.73899999999999999</v>
      </c>
      <c r="W7" s="16"/>
      <c r="X7" s="16"/>
      <c r="Y7" s="16"/>
      <c r="Z7" s="16"/>
      <c r="AA7" s="16"/>
    </row>
    <row r="8" spans="1:27" ht="12" customHeight="1" x14ac:dyDescent="0.2">
      <c r="A8" s="24" t="s">
        <v>73</v>
      </c>
      <c r="B8" s="19">
        <v>2</v>
      </c>
      <c r="C8" s="19">
        <v>1</v>
      </c>
      <c r="D8" s="19">
        <v>1</v>
      </c>
      <c r="E8" s="19">
        <v>0</v>
      </c>
      <c r="F8" s="19">
        <v>0</v>
      </c>
      <c r="G8" s="19">
        <f t="shared" si="0"/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6"/>
      <c r="X8" s="16"/>
      <c r="Y8" s="16"/>
      <c r="Z8" s="16"/>
      <c r="AA8" s="16"/>
    </row>
    <row r="9" spans="1:27" ht="12" customHeight="1" x14ac:dyDescent="0.2">
      <c r="A9" s="24" t="s">
        <v>74</v>
      </c>
      <c r="B9" s="19">
        <v>12</v>
      </c>
      <c r="C9" s="19">
        <v>36</v>
      </c>
      <c r="D9" s="19">
        <v>22</v>
      </c>
      <c r="E9" s="19">
        <v>8</v>
      </c>
      <c r="F9" s="19">
        <v>3</v>
      </c>
      <c r="G9" s="19">
        <f t="shared" si="0"/>
        <v>3</v>
      </c>
      <c r="H9" s="19">
        <v>0</v>
      </c>
      <c r="I9" s="19">
        <v>0</v>
      </c>
      <c r="J9" s="19">
        <v>0</v>
      </c>
      <c r="K9" s="19">
        <v>7</v>
      </c>
      <c r="L9" s="19">
        <v>3</v>
      </c>
      <c r="M9" s="19">
        <v>11</v>
      </c>
      <c r="N9" s="19">
        <v>9</v>
      </c>
      <c r="O9" s="19">
        <v>0</v>
      </c>
      <c r="P9" s="19">
        <v>0</v>
      </c>
      <c r="Q9" s="19">
        <v>1</v>
      </c>
      <c r="R9" s="19">
        <v>0</v>
      </c>
      <c r="S9" s="19">
        <v>0.13600000000000001</v>
      </c>
      <c r="T9" s="19">
        <v>0.47199999999999998</v>
      </c>
      <c r="U9" s="19">
        <v>0.13600000000000001</v>
      </c>
      <c r="V9" s="19">
        <v>0.60899999999999999</v>
      </c>
      <c r="W9" s="16"/>
      <c r="X9" s="16"/>
      <c r="Y9" s="16"/>
      <c r="Z9" s="16"/>
      <c r="AA9" s="16"/>
    </row>
    <row r="10" spans="1:27" ht="12" customHeight="1" x14ac:dyDescent="0.2">
      <c r="A10" s="24" t="s">
        <v>89</v>
      </c>
      <c r="B10" s="19">
        <v>2</v>
      </c>
      <c r="C10" s="19">
        <v>6</v>
      </c>
      <c r="D10" s="19">
        <v>4</v>
      </c>
      <c r="E10" s="19">
        <v>0</v>
      </c>
      <c r="F10" s="19">
        <v>1</v>
      </c>
      <c r="G10" s="19">
        <f t="shared" si="0"/>
        <v>1</v>
      </c>
      <c r="H10" s="19">
        <v>0</v>
      </c>
      <c r="I10" s="19">
        <v>0</v>
      </c>
      <c r="J10" s="19">
        <v>0</v>
      </c>
      <c r="K10" s="19">
        <v>1</v>
      </c>
      <c r="L10" s="19">
        <v>0</v>
      </c>
      <c r="M10" s="19">
        <v>1</v>
      </c>
      <c r="N10" s="19">
        <v>2</v>
      </c>
      <c r="O10" s="19">
        <v>0</v>
      </c>
      <c r="P10" s="19">
        <v>1</v>
      </c>
      <c r="Q10" s="19">
        <v>0</v>
      </c>
      <c r="R10" s="19">
        <v>0</v>
      </c>
      <c r="S10" s="19">
        <v>0.25</v>
      </c>
      <c r="T10" s="19">
        <v>0.33300000000000002</v>
      </c>
      <c r="U10" s="19">
        <v>0.25</v>
      </c>
      <c r="V10" s="19">
        <v>0.58299999999999996</v>
      </c>
      <c r="W10" s="16"/>
      <c r="X10" s="16"/>
      <c r="Y10" s="16"/>
      <c r="Z10" s="16"/>
      <c r="AA10" s="16"/>
    </row>
    <row r="11" spans="1:27" ht="12" customHeight="1" x14ac:dyDescent="0.2">
      <c r="A11" s="24" t="s">
        <v>97</v>
      </c>
      <c r="B11" s="19">
        <v>13</v>
      </c>
      <c r="C11" s="19">
        <v>35</v>
      </c>
      <c r="D11" s="19">
        <v>24</v>
      </c>
      <c r="E11" s="19">
        <v>5</v>
      </c>
      <c r="F11" s="19">
        <v>5</v>
      </c>
      <c r="G11" s="19">
        <f t="shared" si="0"/>
        <v>5</v>
      </c>
      <c r="H11" s="19">
        <v>0</v>
      </c>
      <c r="I11" s="19">
        <v>0</v>
      </c>
      <c r="J11" s="19">
        <v>0</v>
      </c>
      <c r="K11" s="19">
        <v>4</v>
      </c>
      <c r="L11" s="19">
        <v>1</v>
      </c>
      <c r="M11" s="19">
        <v>9</v>
      </c>
      <c r="N11" s="19">
        <v>7</v>
      </c>
      <c r="O11" s="19">
        <v>1</v>
      </c>
      <c r="P11" s="19">
        <v>0</v>
      </c>
      <c r="Q11" s="19">
        <v>2</v>
      </c>
      <c r="R11" s="19">
        <v>0</v>
      </c>
      <c r="S11" s="19">
        <v>0.20799999999999999</v>
      </c>
      <c r="T11" s="19">
        <v>0.441</v>
      </c>
      <c r="U11" s="19">
        <v>0.20799999999999999</v>
      </c>
      <c r="V11" s="19">
        <v>0.65</v>
      </c>
      <c r="W11" s="16"/>
      <c r="X11" s="16"/>
      <c r="Y11" s="16"/>
      <c r="Z11" s="16"/>
      <c r="AA11" s="16"/>
    </row>
    <row r="12" spans="1:27" ht="12" customHeight="1" x14ac:dyDescent="0.2">
      <c r="A12" s="24" t="s">
        <v>105</v>
      </c>
      <c r="B12" s="19">
        <v>13</v>
      </c>
      <c r="C12" s="19">
        <v>44</v>
      </c>
      <c r="D12" s="19">
        <v>34</v>
      </c>
      <c r="E12" s="19">
        <v>5</v>
      </c>
      <c r="F12" s="19">
        <v>9</v>
      </c>
      <c r="G12" s="19">
        <f t="shared" si="0"/>
        <v>6</v>
      </c>
      <c r="H12" s="19">
        <v>3</v>
      </c>
      <c r="I12" s="19">
        <v>0</v>
      </c>
      <c r="J12" s="19">
        <v>0</v>
      </c>
      <c r="K12" s="19">
        <v>5</v>
      </c>
      <c r="L12" s="19">
        <v>1</v>
      </c>
      <c r="M12" s="19">
        <v>9</v>
      </c>
      <c r="N12" s="19">
        <v>9</v>
      </c>
      <c r="O12" s="19">
        <v>0</v>
      </c>
      <c r="P12" s="19">
        <v>0</v>
      </c>
      <c r="Q12" s="19">
        <v>1</v>
      </c>
      <c r="R12" s="19">
        <v>0</v>
      </c>
      <c r="S12" s="19">
        <v>0.26500000000000001</v>
      </c>
      <c r="T12" s="19">
        <v>0.432</v>
      </c>
      <c r="U12" s="19">
        <v>0.35299999999999998</v>
      </c>
      <c r="V12" s="19">
        <v>0.78500000000000003</v>
      </c>
      <c r="W12" s="16"/>
      <c r="X12" s="16"/>
      <c r="Y12" s="16"/>
      <c r="Z12" s="16"/>
      <c r="AA12" s="16"/>
    </row>
    <row r="13" spans="1:27" ht="12" customHeight="1" x14ac:dyDescent="0.2">
      <c r="A13" s="24" t="s">
        <v>113</v>
      </c>
      <c r="B13" s="19">
        <v>1</v>
      </c>
      <c r="C13" s="19">
        <v>1</v>
      </c>
      <c r="D13" s="19">
        <v>0</v>
      </c>
      <c r="E13" s="19">
        <v>0</v>
      </c>
      <c r="F13" s="19">
        <v>0</v>
      </c>
      <c r="G13" s="19">
        <f t="shared" si="0"/>
        <v>0</v>
      </c>
      <c r="H13" s="19">
        <v>0</v>
      </c>
      <c r="I13" s="19">
        <v>0</v>
      </c>
      <c r="J13" s="19">
        <v>0</v>
      </c>
      <c r="K13" s="19">
        <v>0</v>
      </c>
      <c r="L13" s="19">
        <v>1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1</v>
      </c>
      <c r="U13" s="19">
        <v>0</v>
      </c>
      <c r="V13" s="19">
        <v>1</v>
      </c>
      <c r="W13" s="16"/>
      <c r="X13" s="16"/>
      <c r="Y13" s="16"/>
      <c r="Z13" s="16"/>
      <c r="AA13" s="16"/>
    </row>
    <row r="14" spans="1:27" ht="12" customHeight="1" x14ac:dyDescent="0.2">
      <c r="A14" s="24" t="s">
        <v>120</v>
      </c>
      <c r="B14" s="19">
        <v>21</v>
      </c>
      <c r="C14" s="19">
        <v>68</v>
      </c>
      <c r="D14" s="19">
        <v>46</v>
      </c>
      <c r="E14" s="19">
        <v>14</v>
      </c>
      <c r="F14" s="19">
        <v>17</v>
      </c>
      <c r="G14" s="19">
        <f t="shared" si="0"/>
        <v>16</v>
      </c>
      <c r="H14" s="19">
        <v>1</v>
      </c>
      <c r="I14" s="19">
        <v>0</v>
      </c>
      <c r="J14" s="19">
        <v>0</v>
      </c>
      <c r="K14" s="19">
        <v>8</v>
      </c>
      <c r="L14" s="19">
        <v>0</v>
      </c>
      <c r="M14" s="19">
        <v>21</v>
      </c>
      <c r="N14" s="19">
        <v>7</v>
      </c>
      <c r="O14" s="19">
        <v>1</v>
      </c>
      <c r="P14" s="19">
        <v>0</v>
      </c>
      <c r="Q14" s="19">
        <v>3</v>
      </c>
      <c r="R14" s="19">
        <v>1</v>
      </c>
      <c r="S14" s="19">
        <v>0.37</v>
      </c>
      <c r="T14" s="19">
        <v>0.56699999999999995</v>
      </c>
      <c r="U14" s="19">
        <v>0.39100000000000001</v>
      </c>
      <c r="V14" s="19">
        <v>0.95799999999999996</v>
      </c>
      <c r="W14" s="16"/>
      <c r="X14" s="16"/>
      <c r="Y14" s="16"/>
      <c r="Z14" s="16"/>
      <c r="AA14" s="16"/>
    </row>
    <row r="15" spans="1:27" ht="12" customHeight="1" x14ac:dyDescent="0.2">
      <c r="A15" s="24" t="s">
        <v>96</v>
      </c>
      <c r="B15" s="19">
        <v>2</v>
      </c>
      <c r="C15" s="19">
        <v>2</v>
      </c>
      <c r="D15" s="19">
        <v>2</v>
      </c>
      <c r="E15" s="19">
        <v>0</v>
      </c>
      <c r="F15" s="19">
        <v>1</v>
      </c>
      <c r="G15" s="19">
        <f t="shared" si="0"/>
        <v>1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0.5</v>
      </c>
      <c r="T15" s="19">
        <v>0.5</v>
      </c>
      <c r="U15" s="19">
        <v>0.5</v>
      </c>
      <c r="V15" s="19">
        <v>1</v>
      </c>
      <c r="W15" s="16"/>
      <c r="X15" s="16"/>
      <c r="Y15" s="16"/>
      <c r="Z15" s="16"/>
      <c r="AA15" s="16"/>
    </row>
    <row r="16" spans="1:27" ht="12" customHeight="1" x14ac:dyDescent="0.2">
      <c r="A16" s="24" t="s">
        <v>99</v>
      </c>
      <c r="B16" s="19">
        <v>28</v>
      </c>
      <c r="C16" s="19">
        <v>84</v>
      </c>
      <c r="D16" s="19">
        <v>56</v>
      </c>
      <c r="E16" s="19">
        <v>18</v>
      </c>
      <c r="F16" s="19">
        <v>17</v>
      </c>
      <c r="G16" s="19">
        <f t="shared" si="0"/>
        <v>12</v>
      </c>
      <c r="H16" s="19">
        <v>3</v>
      </c>
      <c r="I16" s="19">
        <v>0</v>
      </c>
      <c r="J16" s="19">
        <v>2</v>
      </c>
      <c r="K16" s="19">
        <v>18</v>
      </c>
      <c r="L16" s="19">
        <v>12</v>
      </c>
      <c r="M16" s="19">
        <v>16</v>
      </c>
      <c r="N16" s="19">
        <v>17</v>
      </c>
      <c r="O16" s="19">
        <v>0</v>
      </c>
      <c r="P16" s="19">
        <v>0</v>
      </c>
      <c r="Q16" s="19">
        <v>7</v>
      </c>
      <c r="R16" s="19">
        <v>0</v>
      </c>
      <c r="S16" s="19">
        <v>0.30399999999999999</v>
      </c>
      <c r="T16" s="19">
        <v>0.53600000000000003</v>
      </c>
      <c r="U16" s="19">
        <v>0.46400000000000002</v>
      </c>
      <c r="V16" s="19">
        <v>1</v>
      </c>
      <c r="W16" s="16"/>
      <c r="X16" s="16"/>
      <c r="Y16" s="16"/>
      <c r="Z16" s="16"/>
      <c r="AA16" s="16"/>
    </row>
    <row r="17" spans="1:27" ht="12" customHeight="1" x14ac:dyDescent="0.2">
      <c r="A17" s="24" t="s">
        <v>130</v>
      </c>
      <c r="B17" s="19">
        <v>24</v>
      </c>
      <c r="C17" s="19">
        <v>101</v>
      </c>
      <c r="D17" s="19">
        <v>85</v>
      </c>
      <c r="E17" s="19">
        <v>28</v>
      </c>
      <c r="F17" s="19">
        <v>32</v>
      </c>
      <c r="G17" s="19">
        <f t="shared" si="0"/>
        <v>21</v>
      </c>
      <c r="H17" s="19">
        <v>10</v>
      </c>
      <c r="I17" s="19">
        <v>0</v>
      </c>
      <c r="J17" s="19">
        <v>1</v>
      </c>
      <c r="K17" s="19">
        <v>9</v>
      </c>
      <c r="L17" s="19">
        <v>5</v>
      </c>
      <c r="M17" s="19">
        <v>9</v>
      </c>
      <c r="N17" s="19">
        <v>10</v>
      </c>
      <c r="O17" s="19">
        <v>1</v>
      </c>
      <c r="P17" s="19">
        <v>1</v>
      </c>
      <c r="Q17" s="19">
        <v>8</v>
      </c>
      <c r="R17" s="19">
        <v>0</v>
      </c>
      <c r="S17" s="19">
        <v>0.376</v>
      </c>
      <c r="T17" s="19">
        <v>0.46</v>
      </c>
      <c r="U17" s="19">
        <v>0.52900000000000003</v>
      </c>
      <c r="V17" s="19">
        <v>0.98899999999999999</v>
      </c>
      <c r="W17" s="16"/>
      <c r="X17" s="16"/>
      <c r="Y17" s="16"/>
      <c r="Z17" s="16"/>
      <c r="AA17" s="16"/>
    </row>
    <row r="18" spans="1:27" ht="12" customHeight="1" x14ac:dyDescent="0.2">
      <c r="A18" s="24" t="s">
        <v>128</v>
      </c>
      <c r="B18" s="19">
        <v>20</v>
      </c>
      <c r="C18" s="19">
        <v>69</v>
      </c>
      <c r="D18" s="19">
        <v>60</v>
      </c>
      <c r="E18" s="19">
        <v>13</v>
      </c>
      <c r="F18" s="19">
        <v>21</v>
      </c>
      <c r="G18" s="19">
        <f t="shared" si="0"/>
        <v>17</v>
      </c>
      <c r="H18" s="19">
        <v>2</v>
      </c>
      <c r="I18" s="19">
        <v>0</v>
      </c>
      <c r="J18" s="19">
        <v>2</v>
      </c>
      <c r="K18" s="19">
        <v>18</v>
      </c>
      <c r="L18" s="19">
        <v>2</v>
      </c>
      <c r="M18" s="19">
        <v>6</v>
      </c>
      <c r="N18" s="19">
        <v>7</v>
      </c>
      <c r="O18" s="19">
        <v>1</v>
      </c>
      <c r="P18" s="19">
        <v>0</v>
      </c>
      <c r="Q18" s="19">
        <v>5</v>
      </c>
      <c r="R18" s="19">
        <v>1</v>
      </c>
      <c r="S18" s="19">
        <v>0.35</v>
      </c>
      <c r="T18" s="19">
        <v>0.42599999999999999</v>
      </c>
      <c r="U18" s="19">
        <v>0.48299999999999998</v>
      </c>
      <c r="V18" s="19">
        <v>0.91</v>
      </c>
      <c r="W18" s="16"/>
      <c r="X18" s="16"/>
      <c r="Y18" s="16"/>
      <c r="Z18" s="16"/>
      <c r="AA18" s="16"/>
    </row>
    <row r="19" spans="1:27" ht="12" customHeight="1" x14ac:dyDescent="0.2">
      <c r="A19" s="24" t="s">
        <v>127</v>
      </c>
      <c r="B19" s="19">
        <v>21</v>
      </c>
      <c r="C19" s="19">
        <v>83</v>
      </c>
      <c r="D19" s="19">
        <v>75</v>
      </c>
      <c r="E19" s="19">
        <v>14</v>
      </c>
      <c r="F19" s="19">
        <v>21</v>
      </c>
      <c r="G19" s="19">
        <f t="shared" si="0"/>
        <v>18</v>
      </c>
      <c r="H19" s="19">
        <v>2</v>
      </c>
      <c r="I19" s="19">
        <v>0</v>
      </c>
      <c r="J19" s="19">
        <v>1</v>
      </c>
      <c r="K19" s="19">
        <v>21</v>
      </c>
      <c r="L19" s="19">
        <v>0</v>
      </c>
      <c r="M19" s="19">
        <v>7</v>
      </c>
      <c r="N19" s="19">
        <v>7</v>
      </c>
      <c r="O19" s="19">
        <v>1</v>
      </c>
      <c r="P19" s="19">
        <v>0</v>
      </c>
      <c r="Q19" s="19">
        <v>0</v>
      </c>
      <c r="R19" s="19">
        <v>0</v>
      </c>
      <c r="S19" s="19">
        <v>0.28000000000000003</v>
      </c>
      <c r="T19" s="19">
        <v>0.34100000000000003</v>
      </c>
      <c r="U19" s="19">
        <v>0.34699999999999998</v>
      </c>
      <c r="V19" s="19">
        <v>0.68799999999999994</v>
      </c>
      <c r="W19" s="16"/>
      <c r="X19" s="16"/>
      <c r="Y19" s="16"/>
      <c r="Z19" s="16"/>
      <c r="AA19" s="16"/>
    </row>
    <row r="20" spans="1:27" ht="12" customHeight="1" x14ac:dyDescent="0.2">
      <c r="A20" s="24" t="s">
        <v>146</v>
      </c>
      <c r="B20" s="19">
        <v>5</v>
      </c>
      <c r="C20" s="19">
        <v>11</v>
      </c>
      <c r="D20" s="19">
        <v>9</v>
      </c>
      <c r="E20" s="19">
        <v>2</v>
      </c>
      <c r="F20" s="19">
        <v>4</v>
      </c>
      <c r="G20" s="19">
        <f t="shared" si="0"/>
        <v>3</v>
      </c>
      <c r="H20" s="19">
        <v>1</v>
      </c>
      <c r="I20" s="19">
        <v>0</v>
      </c>
      <c r="J20" s="19">
        <v>0</v>
      </c>
      <c r="K20" s="19">
        <v>2</v>
      </c>
      <c r="L20" s="19">
        <v>0</v>
      </c>
      <c r="M20" s="19">
        <v>2</v>
      </c>
      <c r="N20" s="19">
        <v>3</v>
      </c>
      <c r="O20" s="19">
        <v>0</v>
      </c>
      <c r="P20" s="19">
        <v>0</v>
      </c>
      <c r="Q20" s="19">
        <v>0</v>
      </c>
      <c r="R20" s="19">
        <v>1</v>
      </c>
      <c r="S20" s="19">
        <v>0.44400000000000001</v>
      </c>
      <c r="T20" s="19">
        <v>0.54500000000000004</v>
      </c>
      <c r="U20" s="19">
        <v>0.55600000000000005</v>
      </c>
      <c r="V20" s="19">
        <v>1.101</v>
      </c>
      <c r="W20" s="16"/>
      <c r="X20" s="16"/>
      <c r="Y20" s="16"/>
      <c r="Z20" s="16"/>
      <c r="AA20" s="16"/>
    </row>
    <row r="21" spans="1:27" ht="12" customHeight="1" x14ac:dyDescent="0.2">
      <c r="A21" s="24" t="s">
        <v>170</v>
      </c>
      <c r="B21" s="19">
        <v>10</v>
      </c>
      <c r="C21" s="19">
        <v>37</v>
      </c>
      <c r="D21" s="19">
        <v>32</v>
      </c>
      <c r="E21" s="19">
        <v>6</v>
      </c>
      <c r="F21" s="19">
        <v>8</v>
      </c>
      <c r="G21" s="19">
        <f t="shared" si="0"/>
        <v>7</v>
      </c>
      <c r="H21" s="19">
        <v>1</v>
      </c>
      <c r="I21" s="19">
        <v>0</v>
      </c>
      <c r="J21" s="19">
        <v>0</v>
      </c>
      <c r="K21" s="19">
        <v>4</v>
      </c>
      <c r="L21" s="19">
        <v>0</v>
      </c>
      <c r="M21" s="19">
        <v>4</v>
      </c>
      <c r="N21" s="19">
        <v>7</v>
      </c>
      <c r="O21" s="19">
        <v>0</v>
      </c>
      <c r="P21" s="19">
        <v>1</v>
      </c>
      <c r="Q21" s="19">
        <v>3</v>
      </c>
      <c r="R21" s="19">
        <v>0</v>
      </c>
      <c r="S21" s="19">
        <v>0.25</v>
      </c>
      <c r="T21" s="19">
        <v>0.32400000000000001</v>
      </c>
      <c r="U21" s="19">
        <v>0.28100000000000003</v>
      </c>
      <c r="V21" s="19">
        <v>0.60599999999999998</v>
      </c>
      <c r="W21" s="16"/>
      <c r="X21" s="16"/>
      <c r="Y21" s="16"/>
      <c r="Z21" s="16"/>
      <c r="AA21" s="16"/>
    </row>
    <row r="22" spans="1:27" ht="12" customHeight="1" x14ac:dyDescent="0.2">
      <c r="A22" s="24" t="s">
        <v>169</v>
      </c>
      <c r="B22" s="19">
        <v>26</v>
      </c>
      <c r="C22" s="19">
        <v>96</v>
      </c>
      <c r="D22" s="19">
        <v>79</v>
      </c>
      <c r="E22" s="19">
        <v>19</v>
      </c>
      <c r="F22" s="19">
        <v>24</v>
      </c>
      <c r="G22" s="19">
        <f>(F22)-H22-I22-J22</f>
        <v>14</v>
      </c>
      <c r="H22" s="19">
        <v>6</v>
      </c>
      <c r="I22" s="19">
        <v>0</v>
      </c>
      <c r="J22" s="19">
        <v>4</v>
      </c>
      <c r="K22" s="19">
        <v>25</v>
      </c>
      <c r="L22" s="19">
        <v>0</v>
      </c>
      <c r="M22" s="19">
        <v>14</v>
      </c>
      <c r="N22" s="19">
        <v>19</v>
      </c>
      <c r="O22" s="19">
        <v>0</v>
      </c>
      <c r="P22" s="19">
        <v>3</v>
      </c>
      <c r="Q22" s="19">
        <v>1</v>
      </c>
      <c r="R22" s="19">
        <v>0</v>
      </c>
      <c r="S22" s="19">
        <v>0.30399999999999999</v>
      </c>
      <c r="T22" s="19">
        <v>0.39600000000000002</v>
      </c>
      <c r="U22" s="19">
        <v>0.53200000000000003</v>
      </c>
      <c r="V22" s="19">
        <v>0.92700000000000005</v>
      </c>
      <c r="W22" s="16"/>
      <c r="X22" s="16"/>
      <c r="Y22" s="16"/>
      <c r="Z22" s="16"/>
      <c r="AA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51</v>
      </c>
      <c r="B36" s="23">
        <v>10</v>
      </c>
      <c r="C36" s="23">
        <v>6</v>
      </c>
      <c r="D36" s="23">
        <v>2</v>
      </c>
      <c r="E36" s="23">
        <v>1</v>
      </c>
      <c r="F36" s="23">
        <v>4</v>
      </c>
      <c r="G36" s="23">
        <v>1</v>
      </c>
      <c r="H36" s="23">
        <v>0</v>
      </c>
      <c r="I36" s="23">
        <v>0</v>
      </c>
      <c r="J36" s="23">
        <v>41.1</v>
      </c>
      <c r="K36" s="23">
        <v>173</v>
      </c>
      <c r="L36" s="23">
        <v>29</v>
      </c>
      <c r="M36" s="23">
        <v>9</v>
      </c>
      <c r="N36" s="23">
        <v>7</v>
      </c>
      <c r="O36" s="23">
        <v>0</v>
      </c>
      <c r="P36" s="23">
        <v>3</v>
      </c>
      <c r="Q36" s="23">
        <v>17</v>
      </c>
      <c r="R36" s="23">
        <v>45</v>
      </c>
      <c r="S36" s="23">
        <v>1.1100000000000001</v>
      </c>
      <c r="T36" s="23">
        <v>0.19</v>
      </c>
      <c r="U36" s="23">
        <v>1.19</v>
      </c>
      <c r="V36" s="16"/>
      <c r="W36" s="16"/>
      <c r="X36" s="16"/>
      <c r="Y36" s="16"/>
      <c r="Z36" s="16"/>
    </row>
    <row r="37" spans="1:26" ht="12" customHeight="1" x14ac:dyDescent="0.2">
      <c r="A37" s="9" t="s">
        <v>98</v>
      </c>
      <c r="B37" s="23">
        <v>9</v>
      </c>
      <c r="C37" s="23">
        <v>0</v>
      </c>
      <c r="D37" s="23">
        <v>0</v>
      </c>
      <c r="E37" s="23">
        <v>0</v>
      </c>
      <c r="F37" s="23">
        <v>2</v>
      </c>
      <c r="G37" s="23">
        <v>0</v>
      </c>
      <c r="H37" s="23">
        <v>0</v>
      </c>
      <c r="I37" s="23">
        <v>0</v>
      </c>
      <c r="J37" s="23">
        <v>15.2</v>
      </c>
      <c r="K37" s="23">
        <v>68</v>
      </c>
      <c r="L37" s="23">
        <v>15</v>
      </c>
      <c r="M37" s="23">
        <v>8</v>
      </c>
      <c r="N37" s="23">
        <v>7</v>
      </c>
      <c r="O37" s="23">
        <v>0</v>
      </c>
      <c r="P37" s="23">
        <v>1</v>
      </c>
      <c r="Q37" s="23">
        <v>13</v>
      </c>
      <c r="R37" s="23">
        <v>14</v>
      </c>
      <c r="S37" s="23">
        <v>1.79</v>
      </c>
      <c r="T37" s="23">
        <v>0.27800000000000002</v>
      </c>
      <c r="U37" s="23">
        <v>3.13</v>
      </c>
      <c r="V37" s="16"/>
      <c r="W37" s="16"/>
      <c r="X37" s="16"/>
      <c r="Y37" s="16"/>
      <c r="Z37" s="16"/>
    </row>
    <row r="38" spans="1:26" ht="12" customHeight="1" x14ac:dyDescent="0.2">
      <c r="A38" s="9" t="s">
        <v>73</v>
      </c>
      <c r="B38" s="23">
        <v>11</v>
      </c>
      <c r="C38" s="23">
        <v>2</v>
      </c>
      <c r="D38" s="23">
        <v>0</v>
      </c>
      <c r="E38" s="23">
        <v>0</v>
      </c>
      <c r="F38" s="23">
        <v>4</v>
      </c>
      <c r="G38" s="23">
        <v>0</v>
      </c>
      <c r="H38" s="23">
        <v>1</v>
      </c>
      <c r="I38" s="23">
        <v>1</v>
      </c>
      <c r="J38" s="23">
        <v>23.1</v>
      </c>
      <c r="K38" s="23">
        <v>111</v>
      </c>
      <c r="L38" s="23">
        <v>24</v>
      </c>
      <c r="M38" s="23">
        <v>13</v>
      </c>
      <c r="N38" s="23">
        <v>11</v>
      </c>
      <c r="O38" s="23">
        <v>1</v>
      </c>
      <c r="P38" s="23">
        <v>6</v>
      </c>
      <c r="Q38" s="23">
        <v>14</v>
      </c>
      <c r="R38" s="23">
        <v>29</v>
      </c>
      <c r="S38" s="23">
        <v>1.63</v>
      </c>
      <c r="T38" s="23">
        <v>0.26400000000000001</v>
      </c>
      <c r="U38" s="23">
        <v>3.3</v>
      </c>
      <c r="V38" s="16"/>
      <c r="W38" s="16"/>
      <c r="X38" s="16"/>
      <c r="Y38" s="16"/>
      <c r="Z38" s="16"/>
    </row>
    <row r="39" spans="1:26" ht="12" customHeight="1" x14ac:dyDescent="0.2">
      <c r="A39" s="9" t="s">
        <v>113</v>
      </c>
      <c r="B39" s="23">
        <v>6</v>
      </c>
      <c r="C39" s="23">
        <v>2</v>
      </c>
      <c r="D39" s="23">
        <v>0</v>
      </c>
      <c r="E39" s="23">
        <v>0</v>
      </c>
      <c r="F39" s="23">
        <v>2</v>
      </c>
      <c r="G39" s="23">
        <v>0</v>
      </c>
      <c r="H39" s="23">
        <v>0</v>
      </c>
      <c r="I39" s="23">
        <v>0</v>
      </c>
      <c r="J39" s="23">
        <v>15.2</v>
      </c>
      <c r="K39" s="23">
        <v>69</v>
      </c>
      <c r="L39" s="23">
        <v>14</v>
      </c>
      <c r="M39" s="23">
        <v>10</v>
      </c>
      <c r="N39" s="23">
        <v>10</v>
      </c>
      <c r="O39" s="23">
        <v>1</v>
      </c>
      <c r="P39" s="23">
        <v>1</v>
      </c>
      <c r="Q39" s="23">
        <v>7</v>
      </c>
      <c r="R39" s="23">
        <v>12</v>
      </c>
      <c r="S39" s="23">
        <v>1.34</v>
      </c>
      <c r="T39" s="23">
        <v>0.23</v>
      </c>
      <c r="U39" s="23">
        <v>4.47</v>
      </c>
      <c r="V39" s="16"/>
      <c r="W39" s="16"/>
      <c r="X39" s="16"/>
      <c r="Y39" s="16"/>
      <c r="Z39" s="16"/>
    </row>
    <row r="40" spans="1:26" ht="12" customHeight="1" x14ac:dyDescent="0.2">
      <c r="A40" s="9" t="s">
        <v>81</v>
      </c>
      <c r="B40" s="23">
        <v>9</v>
      </c>
      <c r="C40" s="23">
        <v>5</v>
      </c>
      <c r="D40" s="23">
        <v>1</v>
      </c>
      <c r="E40" s="23">
        <v>0</v>
      </c>
      <c r="F40" s="23">
        <v>5</v>
      </c>
      <c r="G40" s="23">
        <v>0</v>
      </c>
      <c r="H40" s="23">
        <v>0</v>
      </c>
      <c r="I40" s="23">
        <v>0</v>
      </c>
      <c r="J40" s="23">
        <v>26.2</v>
      </c>
      <c r="K40" s="23">
        <v>118</v>
      </c>
      <c r="L40" s="23">
        <v>25</v>
      </c>
      <c r="M40" s="23">
        <v>13</v>
      </c>
      <c r="N40" s="23">
        <v>12</v>
      </c>
      <c r="O40" s="23">
        <v>0</v>
      </c>
      <c r="P40" s="23">
        <v>4</v>
      </c>
      <c r="Q40" s="23">
        <v>17</v>
      </c>
      <c r="R40" s="23">
        <v>23</v>
      </c>
      <c r="S40" s="23">
        <v>1.57</v>
      </c>
      <c r="T40" s="23">
        <v>0.25800000000000001</v>
      </c>
      <c r="U40" s="23">
        <v>3.15</v>
      </c>
      <c r="V40" s="16"/>
      <c r="W40" s="16"/>
      <c r="X40" s="16"/>
      <c r="Y40" s="16"/>
      <c r="Z40" s="16"/>
    </row>
    <row r="41" spans="1:26" ht="12" customHeight="1" x14ac:dyDescent="0.2">
      <c r="A41" s="9" t="s">
        <v>88</v>
      </c>
      <c r="B41" s="23">
        <v>10</v>
      </c>
      <c r="C41" s="23">
        <v>7</v>
      </c>
      <c r="D41" s="23">
        <v>0</v>
      </c>
      <c r="E41" s="23">
        <v>1</v>
      </c>
      <c r="F41" s="23">
        <v>4</v>
      </c>
      <c r="G41" s="23">
        <v>2</v>
      </c>
      <c r="H41" s="23">
        <v>0</v>
      </c>
      <c r="I41" s="23">
        <v>0</v>
      </c>
      <c r="J41" s="23">
        <v>48</v>
      </c>
      <c r="K41" s="23">
        <v>205</v>
      </c>
      <c r="L41" s="23">
        <v>47</v>
      </c>
      <c r="M41" s="23">
        <v>24</v>
      </c>
      <c r="N41" s="23">
        <v>16</v>
      </c>
      <c r="O41" s="23">
        <v>1</v>
      </c>
      <c r="P41" s="23">
        <v>4</v>
      </c>
      <c r="Q41" s="23">
        <v>21</v>
      </c>
      <c r="R41" s="23">
        <v>35</v>
      </c>
      <c r="S41" s="23">
        <v>1.42</v>
      </c>
      <c r="T41" s="23">
        <v>0.26100000000000001</v>
      </c>
      <c r="U41" s="23">
        <v>2.33</v>
      </c>
      <c r="V41" s="16"/>
      <c r="W41" s="16"/>
      <c r="X41" s="16"/>
      <c r="Y41" s="16"/>
      <c r="Z41" s="16"/>
    </row>
    <row r="42" spans="1:26" ht="12" customHeight="1" x14ac:dyDescent="0.2">
      <c r="A42" s="9" t="s">
        <v>96</v>
      </c>
      <c r="B42" s="23">
        <v>11</v>
      </c>
      <c r="C42" s="23">
        <v>6</v>
      </c>
      <c r="D42" s="23">
        <v>1</v>
      </c>
      <c r="E42" s="23">
        <v>1</v>
      </c>
      <c r="F42" s="23">
        <v>4</v>
      </c>
      <c r="G42" s="23">
        <v>1</v>
      </c>
      <c r="H42" s="23">
        <v>3</v>
      </c>
      <c r="I42" s="23">
        <v>3</v>
      </c>
      <c r="J42" s="23">
        <v>47.2</v>
      </c>
      <c r="K42" s="23">
        <v>197</v>
      </c>
      <c r="L42" s="23">
        <v>31</v>
      </c>
      <c r="M42" s="23">
        <v>14</v>
      </c>
      <c r="N42" s="23">
        <v>8</v>
      </c>
      <c r="O42" s="23">
        <v>0</v>
      </c>
      <c r="P42" s="23">
        <v>2</v>
      </c>
      <c r="Q42" s="23">
        <v>23</v>
      </c>
      <c r="R42" s="23">
        <v>57</v>
      </c>
      <c r="S42" s="23">
        <v>1.1299999999999999</v>
      </c>
      <c r="T42" s="23">
        <v>0.18</v>
      </c>
      <c r="U42" s="23">
        <v>1.17</v>
      </c>
      <c r="V42" s="16"/>
      <c r="W42" s="16"/>
      <c r="X42" s="16"/>
      <c r="Y42" s="16"/>
      <c r="Z42" s="16"/>
    </row>
    <row r="43" spans="1:26" ht="12" customHeight="1" x14ac:dyDescent="0.2">
      <c r="A43" s="9" t="s">
        <v>130</v>
      </c>
      <c r="B43" s="23">
        <v>3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1</v>
      </c>
      <c r="I43" s="23">
        <v>1</v>
      </c>
      <c r="J43" s="23">
        <v>4</v>
      </c>
      <c r="K43" s="23">
        <v>16</v>
      </c>
      <c r="L43" s="23">
        <v>1</v>
      </c>
      <c r="M43" s="23">
        <v>0</v>
      </c>
      <c r="N43" s="23">
        <v>0</v>
      </c>
      <c r="O43" s="23">
        <v>0</v>
      </c>
      <c r="P43" s="23">
        <v>1</v>
      </c>
      <c r="Q43" s="23">
        <v>2</v>
      </c>
      <c r="R43" s="23">
        <v>5</v>
      </c>
      <c r="S43" s="23">
        <v>0.75</v>
      </c>
      <c r="T43" s="23">
        <v>7.6999999999999999E-2</v>
      </c>
      <c r="U43" s="23">
        <v>0</v>
      </c>
      <c r="V43" s="16"/>
      <c r="W43" s="16"/>
      <c r="X43" s="16"/>
      <c r="Y43" s="16"/>
      <c r="Z43" s="16"/>
    </row>
    <row r="44" spans="1:26" ht="12" customHeight="1" x14ac:dyDescent="0.2">
      <c r="A44" s="9" t="s">
        <v>127</v>
      </c>
      <c r="B44" s="23">
        <v>1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1</v>
      </c>
      <c r="K44" s="23">
        <v>7</v>
      </c>
      <c r="L44" s="23">
        <v>4</v>
      </c>
      <c r="M44" s="23">
        <v>3</v>
      </c>
      <c r="N44" s="23">
        <v>3</v>
      </c>
      <c r="O44" s="23">
        <v>0</v>
      </c>
      <c r="P44" s="23">
        <v>0</v>
      </c>
      <c r="Q44" s="23">
        <v>0</v>
      </c>
      <c r="R44" s="23">
        <v>0</v>
      </c>
      <c r="S44" s="23">
        <v>4</v>
      </c>
      <c r="T44" s="23">
        <v>0.57099999999999995</v>
      </c>
      <c r="U44" s="23">
        <v>21</v>
      </c>
      <c r="V44" s="16"/>
      <c r="W44" s="16"/>
      <c r="X44" s="16"/>
      <c r="Y44" s="16"/>
      <c r="Z44" s="16"/>
    </row>
    <row r="45" spans="1:26" ht="12" customHeight="1" x14ac:dyDescent="0.2">
      <c r="A45" s="9" t="s">
        <v>169</v>
      </c>
      <c r="B45" s="23">
        <v>7</v>
      </c>
      <c r="C45" s="23">
        <v>2</v>
      </c>
      <c r="D45" s="23">
        <v>0</v>
      </c>
      <c r="E45" s="23">
        <v>0</v>
      </c>
      <c r="F45" s="23">
        <v>1</v>
      </c>
      <c r="G45" s="23">
        <v>1</v>
      </c>
      <c r="H45" s="23">
        <v>1</v>
      </c>
      <c r="I45" s="23">
        <v>1</v>
      </c>
      <c r="J45" s="23">
        <v>10.199999999999999</v>
      </c>
      <c r="K45" s="23">
        <v>47</v>
      </c>
      <c r="L45" s="23">
        <v>11</v>
      </c>
      <c r="M45" s="23">
        <v>6</v>
      </c>
      <c r="N45" s="23">
        <v>4</v>
      </c>
      <c r="O45" s="14">
        <v>0</v>
      </c>
      <c r="P45" s="23">
        <v>0</v>
      </c>
      <c r="Q45" s="23">
        <v>12</v>
      </c>
      <c r="R45" s="23">
        <v>12</v>
      </c>
      <c r="S45" s="23">
        <v>2.16</v>
      </c>
      <c r="T45" s="23">
        <v>0.314</v>
      </c>
      <c r="U45" s="23">
        <v>2.62</v>
      </c>
      <c r="V45" s="16"/>
      <c r="W45" s="16"/>
      <c r="X45" s="16"/>
      <c r="Y45" s="16"/>
      <c r="Z45" s="16"/>
    </row>
    <row r="46" spans="1:26" ht="12" customHeigh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V48" s="16"/>
      <c r="W48" s="16"/>
      <c r="X48" s="16"/>
      <c r="Y48" s="16"/>
      <c r="Z48" s="16"/>
    </row>
    <row r="49" spans="1:26" ht="12" customHeight="1" x14ac:dyDescent="0.2">
      <c r="V49" s="16"/>
      <c r="W49" s="16"/>
      <c r="X49" s="16"/>
      <c r="Y49" s="16"/>
      <c r="Z49" s="16"/>
    </row>
    <row r="50" spans="1:26" ht="12" customHeight="1" x14ac:dyDescent="0.2"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902"/>
  <sheetViews>
    <sheetView workbookViewId="0">
      <selection activeCell="O52" sqref="O52"/>
    </sheetView>
  </sheetViews>
  <sheetFormatPr defaultColWidth="12.625" defaultRowHeight="15" customHeight="1" x14ac:dyDescent="0.2"/>
  <cols>
    <col min="1" max="1" width="15.87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25" t="s">
        <v>32</v>
      </c>
      <c r="B2" s="18">
        <v>5</v>
      </c>
      <c r="C2" s="18">
        <v>22</v>
      </c>
      <c r="D2" s="18">
        <v>17</v>
      </c>
      <c r="E2" s="18">
        <v>1</v>
      </c>
      <c r="F2" s="18">
        <v>2</v>
      </c>
      <c r="G2" s="19">
        <f>(F2)-H2-I2-J2</f>
        <v>2</v>
      </c>
      <c r="H2" s="18">
        <v>0</v>
      </c>
      <c r="I2" s="18">
        <v>0</v>
      </c>
      <c r="J2" s="18">
        <v>0</v>
      </c>
      <c r="K2" s="18">
        <v>0</v>
      </c>
      <c r="L2" s="18">
        <v>4</v>
      </c>
      <c r="M2" s="18">
        <v>1</v>
      </c>
      <c r="N2" s="18">
        <v>2</v>
      </c>
      <c r="O2" s="18">
        <v>0</v>
      </c>
      <c r="P2" s="18">
        <v>0</v>
      </c>
      <c r="Q2" s="18">
        <v>1</v>
      </c>
      <c r="R2" s="18">
        <v>0</v>
      </c>
      <c r="S2" s="18">
        <v>0.11799999999999999</v>
      </c>
      <c r="T2" s="18">
        <v>0.318</v>
      </c>
      <c r="U2" s="18">
        <v>0.11799999999999999</v>
      </c>
      <c r="V2" s="18">
        <v>0.436</v>
      </c>
      <c r="W2" s="16"/>
      <c r="X2" s="16"/>
      <c r="Y2" s="16"/>
      <c r="Z2" s="16"/>
      <c r="AA2" s="16"/>
    </row>
    <row r="3" spans="1:27" ht="12" customHeight="1" x14ac:dyDescent="0.2">
      <c r="A3" s="25" t="s">
        <v>40</v>
      </c>
      <c r="B3" s="18">
        <v>3</v>
      </c>
      <c r="C3" s="18">
        <v>12</v>
      </c>
      <c r="D3" s="18">
        <v>9</v>
      </c>
      <c r="E3" s="18">
        <v>1</v>
      </c>
      <c r="F3" s="18">
        <v>3</v>
      </c>
      <c r="G3" s="19">
        <f t="shared" ref="G3:G20" si="0">(F3)-H3-I3-J3</f>
        <v>1</v>
      </c>
      <c r="H3" s="18">
        <v>2</v>
      </c>
      <c r="I3" s="18">
        <v>0</v>
      </c>
      <c r="J3" s="18">
        <v>0</v>
      </c>
      <c r="K3" s="18">
        <v>1</v>
      </c>
      <c r="L3" s="18">
        <v>0</v>
      </c>
      <c r="M3" s="18">
        <v>3</v>
      </c>
      <c r="N3" s="18">
        <v>3</v>
      </c>
      <c r="O3" s="18">
        <v>0</v>
      </c>
      <c r="P3" s="18">
        <v>0</v>
      </c>
      <c r="Q3" s="18">
        <v>3</v>
      </c>
      <c r="R3" s="18">
        <v>1</v>
      </c>
      <c r="S3" s="18">
        <v>0.33300000000000002</v>
      </c>
      <c r="T3" s="18">
        <v>0.5</v>
      </c>
      <c r="U3" s="18">
        <v>0.55600000000000005</v>
      </c>
      <c r="V3" s="18">
        <v>1.056</v>
      </c>
      <c r="W3" s="16"/>
      <c r="X3" s="16"/>
      <c r="Y3" s="16"/>
      <c r="Z3" s="16"/>
      <c r="AA3" s="16"/>
    </row>
    <row r="4" spans="1:27" ht="12" customHeight="1" x14ac:dyDescent="0.2">
      <c r="A4" s="25" t="s">
        <v>45</v>
      </c>
      <c r="B4" s="18">
        <v>5</v>
      </c>
      <c r="C4" s="18">
        <v>24</v>
      </c>
      <c r="D4" s="18">
        <v>20</v>
      </c>
      <c r="E4" s="18">
        <v>4</v>
      </c>
      <c r="F4" s="18">
        <v>6</v>
      </c>
      <c r="G4" s="19">
        <f t="shared" si="0"/>
        <v>5</v>
      </c>
      <c r="H4" s="18">
        <v>1</v>
      </c>
      <c r="I4" s="18">
        <v>0</v>
      </c>
      <c r="J4" s="18">
        <v>0</v>
      </c>
      <c r="K4" s="18">
        <v>4</v>
      </c>
      <c r="L4" s="18">
        <v>1</v>
      </c>
      <c r="M4" s="18">
        <v>2</v>
      </c>
      <c r="N4" s="18">
        <v>5</v>
      </c>
      <c r="O4" s="18">
        <v>0</v>
      </c>
      <c r="P4" s="18">
        <v>1</v>
      </c>
      <c r="Q4" s="18">
        <v>3</v>
      </c>
      <c r="R4" s="18">
        <v>0</v>
      </c>
      <c r="S4" s="18">
        <v>0.3</v>
      </c>
      <c r="T4" s="18">
        <v>0.375</v>
      </c>
      <c r="U4" s="18">
        <v>0.35</v>
      </c>
      <c r="V4" s="18">
        <v>0.72499999999999998</v>
      </c>
      <c r="W4" s="16"/>
      <c r="X4" s="16"/>
      <c r="Y4" s="16"/>
      <c r="Z4" s="16"/>
      <c r="AA4" s="16"/>
    </row>
    <row r="5" spans="1:27" ht="12" customHeight="1" x14ac:dyDescent="0.2">
      <c r="A5" s="25" t="s">
        <v>66</v>
      </c>
      <c r="B5" s="18">
        <v>1</v>
      </c>
      <c r="C5" s="18">
        <v>1</v>
      </c>
      <c r="D5" s="18">
        <v>1</v>
      </c>
      <c r="E5" s="18">
        <v>0</v>
      </c>
      <c r="F5" s="18">
        <v>0</v>
      </c>
      <c r="G5" s="19">
        <f t="shared" si="0"/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6"/>
      <c r="X5" s="16"/>
      <c r="Y5" s="16"/>
      <c r="Z5" s="16"/>
      <c r="AA5" s="16"/>
    </row>
    <row r="6" spans="1:27" ht="12" customHeight="1" x14ac:dyDescent="0.2">
      <c r="A6" s="25" t="s">
        <v>211</v>
      </c>
      <c r="B6" s="18">
        <v>3</v>
      </c>
      <c r="C6" s="18">
        <v>8</v>
      </c>
      <c r="D6" s="18">
        <v>6</v>
      </c>
      <c r="E6" s="18">
        <v>2</v>
      </c>
      <c r="F6" s="18">
        <v>1</v>
      </c>
      <c r="G6" s="19">
        <f t="shared" si="0"/>
        <v>0</v>
      </c>
      <c r="H6" s="18">
        <v>1</v>
      </c>
      <c r="I6" s="18">
        <v>0</v>
      </c>
      <c r="J6" s="18">
        <v>0</v>
      </c>
      <c r="K6" s="18">
        <v>0</v>
      </c>
      <c r="L6" s="18">
        <v>0</v>
      </c>
      <c r="M6" s="18">
        <v>2</v>
      </c>
      <c r="N6" s="18">
        <v>2</v>
      </c>
      <c r="O6" s="18">
        <v>0</v>
      </c>
      <c r="P6" s="18">
        <v>0</v>
      </c>
      <c r="Q6" s="18">
        <v>0</v>
      </c>
      <c r="R6" s="18">
        <v>0</v>
      </c>
      <c r="S6" s="18">
        <v>0.16700000000000001</v>
      </c>
      <c r="T6" s="18">
        <v>0.375</v>
      </c>
      <c r="U6" s="18">
        <v>0.33300000000000002</v>
      </c>
      <c r="V6" s="18">
        <v>0.70799999999999996</v>
      </c>
      <c r="W6" s="16"/>
      <c r="X6" s="16"/>
      <c r="Y6" s="16"/>
      <c r="Z6" s="16"/>
      <c r="AA6" s="16"/>
    </row>
    <row r="7" spans="1:27" ht="12" customHeight="1" x14ac:dyDescent="0.2">
      <c r="A7" s="25" t="s">
        <v>60</v>
      </c>
      <c r="B7" s="18">
        <v>3</v>
      </c>
      <c r="C7" s="18">
        <v>14</v>
      </c>
      <c r="D7" s="18">
        <v>9</v>
      </c>
      <c r="E7" s="18">
        <v>2</v>
      </c>
      <c r="F7" s="18">
        <v>1</v>
      </c>
      <c r="G7" s="19">
        <f t="shared" si="0"/>
        <v>1</v>
      </c>
      <c r="H7" s="18">
        <v>0</v>
      </c>
      <c r="I7" s="18">
        <v>0</v>
      </c>
      <c r="J7" s="18">
        <v>0</v>
      </c>
      <c r="K7" s="18">
        <v>0</v>
      </c>
      <c r="L7" s="18">
        <v>2</v>
      </c>
      <c r="M7" s="18">
        <v>3</v>
      </c>
      <c r="N7" s="18">
        <v>3</v>
      </c>
      <c r="O7" s="18">
        <v>0</v>
      </c>
      <c r="P7" s="18">
        <v>0</v>
      </c>
      <c r="Q7" s="18">
        <v>0</v>
      </c>
      <c r="R7" s="18">
        <v>1</v>
      </c>
      <c r="S7" s="18">
        <v>0.111</v>
      </c>
      <c r="T7" s="18">
        <v>0.42899999999999999</v>
      </c>
      <c r="U7" s="18">
        <v>0.111</v>
      </c>
      <c r="V7" s="18">
        <v>0.54</v>
      </c>
      <c r="W7" s="16"/>
      <c r="X7" s="16"/>
      <c r="Y7" s="16"/>
      <c r="Z7" s="16"/>
      <c r="AA7" s="16"/>
    </row>
    <row r="8" spans="1:27" ht="12" customHeight="1" x14ac:dyDescent="0.2">
      <c r="A8" s="25" t="s">
        <v>74</v>
      </c>
      <c r="B8" s="18">
        <v>4</v>
      </c>
      <c r="C8" s="18">
        <v>10</v>
      </c>
      <c r="D8" s="18">
        <v>8</v>
      </c>
      <c r="E8" s="18">
        <v>1</v>
      </c>
      <c r="F8" s="18">
        <v>1</v>
      </c>
      <c r="G8" s="19">
        <f t="shared" si="0"/>
        <v>1</v>
      </c>
      <c r="H8" s="18">
        <v>0</v>
      </c>
      <c r="I8" s="18">
        <v>0</v>
      </c>
      <c r="J8" s="18">
        <v>0</v>
      </c>
      <c r="K8" s="18">
        <v>0</v>
      </c>
      <c r="L8" s="18">
        <v>1</v>
      </c>
      <c r="M8" s="18">
        <v>1</v>
      </c>
      <c r="N8" s="18">
        <v>2</v>
      </c>
      <c r="O8" s="18">
        <v>0</v>
      </c>
      <c r="P8" s="18">
        <v>0</v>
      </c>
      <c r="Q8" s="18">
        <v>0</v>
      </c>
      <c r="R8" s="18">
        <v>0</v>
      </c>
      <c r="S8" s="18">
        <v>0.125</v>
      </c>
      <c r="T8" s="18">
        <v>0.3</v>
      </c>
      <c r="U8" s="18">
        <v>0.125</v>
      </c>
      <c r="V8" s="18">
        <v>0.42499999999999999</v>
      </c>
      <c r="W8" s="16"/>
      <c r="X8" s="16"/>
      <c r="Y8" s="16"/>
      <c r="Z8" s="16"/>
      <c r="AA8" s="16"/>
    </row>
    <row r="9" spans="1:27" ht="12" customHeight="1" x14ac:dyDescent="0.2">
      <c r="A9" s="25" t="s">
        <v>97</v>
      </c>
      <c r="B9" s="18">
        <v>2</v>
      </c>
      <c r="C9" s="18">
        <v>2</v>
      </c>
      <c r="D9" s="18">
        <v>2</v>
      </c>
      <c r="E9" s="18">
        <v>1</v>
      </c>
      <c r="F9" s="18">
        <v>0</v>
      </c>
      <c r="G9" s="19">
        <f t="shared" si="0"/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6"/>
      <c r="X9" s="16"/>
      <c r="Y9" s="16"/>
      <c r="Z9" s="16"/>
      <c r="AA9" s="16"/>
    </row>
    <row r="10" spans="1:27" ht="12" customHeight="1" x14ac:dyDescent="0.2">
      <c r="A10" s="25" t="s">
        <v>105</v>
      </c>
      <c r="B10" s="18">
        <v>2</v>
      </c>
      <c r="C10" s="18">
        <v>4</v>
      </c>
      <c r="D10" s="18">
        <v>4</v>
      </c>
      <c r="E10" s="18">
        <v>0</v>
      </c>
      <c r="F10" s="18">
        <v>0</v>
      </c>
      <c r="G10" s="19">
        <f t="shared" si="0"/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3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6"/>
      <c r="X10" s="16"/>
      <c r="Y10" s="16"/>
      <c r="Z10" s="16"/>
      <c r="AA10" s="16"/>
    </row>
    <row r="11" spans="1:27" ht="12" customHeight="1" x14ac:dyDescent="0.2">
      <c r="A11" s="25" t="s">
        <v>147</v>
      </c>
      <c r="B11" s="18">
        <v>6</v>
      </c>
      <c r="C11" s="18">
        <v>29</v>
      </c>
      <c r="D11" s="18">
        <v>29</v>
      </c>
      <c r="E11" s="18">
        <v>1</v>
      </c>
      <c r="F11" s="18">
        <v>9</v>
      </c>
      <c r="G11" s="19">
        <f t="shared" si="0"/>
        <v>6</v>
      </c>
      <c r="H11" s="18">
        <v>2</v>
      </c>
      <c r="I11" s="18">
        <v>1</v>
      </c>
      <c r="J11" s="18">
        <v>0</v>
      </c>
      <c r="K11" s="18">
        <v>5</v>
      </c>
      <c r="L11" s="18">
        <v>0</v>
      </c>
      <c r="M11" s="18">
        <v>0</v>
      </c>
      <c r="N11" s="18">
        <v>5</v>
      </c>
      <c r="O11" s="18">
        <v>0</v>
      </c>
      <c r="P11" s="18">
        <v>0</v>
      </c>
      <c r="Q11" s="18">
        <v>0</v>
      </c>
      <c r="R11" s="18">
        <v>0</v>
      </c>
      <c r="S11" s="18">
        <v>0.31</v>
      </c>
      <c r="T11" s="18">
        <v>0.31</v>
      </c>
      <c r="U11" s="18">
        <v>0.44800000000000001</v>
      </c>
      <c r="V11" s="18">
        <v>0.75900000000000001</v>
      </c>
      <c r="W11" s="16"/>
      <c r="X11" s="16"/>
      <c r="Y11" s="16"/>
      <c r="Z11" s="16"/>
      <c r="AA11" s="16"/>
    </row>
    <row r="12" spans="1:27" ht="12" customHeight="1" x14ac:dyDescent="0.2">
      <c r="A12" s="25" t="s">
        <v>120</v>
      </c>
      <c r="B12" s="18">
        <v>6</v>
      </c>
      <c r="C12" s="18">
        <v>19</v>
      </c>
      <c r="D12" s="18">
        <v>16</v>
      </c>
      <c r="E12" s="18">
        <v>5</v>
      </c>
      <c r="F12" s="18">
        <v>5</v>
      </c>
      <c r="G12" s="19">
        <f t="shared" si="0"/>
        <v>3</v>
      </c>
      <c r="H12" s="18">
        <v>2</v>
      </c>
      <c r="I12" s="18">
        <v>0</v>
      </c>
      <c r="J12" s="18">
        <v>0</v>
      </c>
      <c r="K12" s="18">
        <v>1</v>
      </c>
      <c r="L12" s="18">
        <v>1</v>
      </c>
      <c r="M12" s="18">
        <v>2</v>
      </c>
      <c r="N12" s="18">
        <v>2</v>
      </c>
      <c r="O12" s="18">
        <v>0</v>
      </c>
      <c r="P12" s="18">
        <v>0</v>
      </c>
      <c r="Q12" s="18">
        <v>1</v>
      </c>
      <c r="R12" s="18">
        <v>0</v>
      </c>
      <c r="S12" s="18">
        <v>0.312</v>
      </c>
      <c r="T12" s="18">
        <v>0.42099999999999999</v>
      </c>
      <c r="U12" s="18">
        <v>0.437</v>
      </c>
      <c r="V12" s="18">
        <v>0.85899999999999999</v>
      </c>
      <c r="W12" s="16"/>
      <c r="X12" s="16"/>
      <c r="Y12" s="16"/>
      <c r="Z12" s="16"/>
      <c r="AA12" s="16"/>
    </row>
    <row r="13" spans="1:27" ht="12" customHeight="1" x14ac:dyDescent="0.2">
      <c r="A13" s="25" t="s">
        <v>99</v>
      </c>
      <c r="B13" s="18">
        <v>5</v>
      </c>
      <c r="C13" s="18">
        <v>17</v>
      </c>
      <c r="D13" s="18">
        <v>12</v>
      </c>
      <c r="E13" s="18">
        <v>4</v>
      </c>
      <c r="F13" s="18">
        <v>5</v>
      </c>
      <c r="G13" s="19">
        <f t="shared" si="0"/>
        <v>5</v>
      </c>
      <c r="H13" s="18">
        <v>0</v>
      </c>
      <c r="I13" s="18">
        <v>0</v>
      </c>
      <c r="J13" s="18">
        <v>0</v>
      </c>
      <c r="K13" s="18">
        <v>2</v>
      </c>
      <c r="L13" s="18">
        <v>1</v>
      </c>
      <c r="M13" s="18">
        <v>3</v>
      </c>
      <c r="N13" s="18">
        <v>3</v>
      </c>
      <c r="O13" s="18">
        <v>1</v>
      </c>
      <c r="P13" s="18">
        <v>0</v>
      </c>
      <c r="Q13" s="18">
        <v>1</v>
      </c>
      <c r="R13" s="18">
        <v>0</v>
      </c>
      <c r="S13" s="18">
        <v>0.41699999999999998</v>
      </c>
      <c r="T13" s="18">
        <v>0.56200000000000006</v>
      </c>
      <c r="U13" s="18">
        <v>0.41699999999999998</v>
      </c>
      <c r="V13" s="18">
        <v>0.97899999999999998</v>
      </c>
      <c r="W13" s="16"/>
      <c r="X13" s="16"/>
      <c r="Y13" s="16"/>
      <c r="Z13" s="16"/>
      <c r="AA13" s="16"/>
    </row>
    <row r="14" spans="1:27" ht="12" customHeight="1" x14ac:dyDescent="0.2">
      <c r="A14" s="25" t="s">
        <v>130</v>
      </c>
      <c r="B14" s="18">
        <v>6</v>
      </c>
      <c r="C14" s="18">
        <v>27</v>
      </c>
      <c r="D14" s="18">
        <v>26</v>
      </c>
      <c r="E14" s="18">
        <v>5</v>
      </c>
      <c r="F14" s="18">
        <v>11</v>
      </c>
      <c r="G14" s="19">
        <f t="shared" si="0"/>
        <v>7</v>
      </c>
      <c r="H14" s="18">
        <v>2</v>
      </c>
      <c r="I14" s="18">
        <v>2</v>
      </c>
      <c r="J14" s="18">
        <v>0</v>
      </c>
      <c r="K14" s="18">
        <v>7</v>
      </c>
      <c r="L14" s="18">
        <v>0</v>
      </c>
      <c r="M14" s="18">
        <v>1</v>
      </c>
      <c r="N14" s="18">
        <v>3</v>
      </c>
      <c r="O14" s="18">
        <v>0</v>
      </c>
      <c r="P14" s="18">
        <v>0</v>
      </c>
      <c r="Q14" s="18">
        <v>4</v>
      </c>
      <c r="R14" s="18">
        <v>0</v>
      </c>
      <c r="S14" s="18">
        <v>0.42299999999999999</v>
      </c>
      <c r="T14" s="18">
        <v>0.44400000000000001</v>
      </c>
      <c r="U14" s="18">
        <v>0.65400000000000003</v>
      </c>
      <c r="V14" s="18">
        <v>1.0980000000000001</v>
      </c>
      <c r="W14" s="16"/>
      <c r="X14" s="16"/>
      <c r="Y14" s="16"/>
      <c r="Z14" s="16"/>
      <c r="AA14" s="16"/>
    </row>
    <row r="15" spans="1:27" ht="12" customHeight="1" x14ac:dyDescent="0.2">
      <c r="A15" s="25" t="s">
        <v>138</v>
      </c>
      <c r="B15" s="18">
        <v>3</v>
      </c>
      <c r="C15" s="18">
        <v>5</v>
      </c>
      <c r="D15" s="18">
        <v>5</v>
      </c>
      <c r="E15" s="18">
        <v>0</v>
      </c>
      <c r="F15" s="18">
        <v>2</v>
      </c>
      <c r="G15" s="19">
        <f t="shared" si="0"/>
        <v>2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1</v>
      </c>
      <c r="O15" s="18">
        <v>0</v>
      </c>
      <c r="P15" s="18">
        <v>0</v>
      </c>
      <c r="Q15" s="18">
        <v>0</v>
      </c>
      <c r="R15" s="18">
        <v>0</v>
      </c>
      <c r="S15" s="18">
        <v>0.4</v>
      </c>
      <c r="T15" s="18">
        <v>0.4</v>
      </c>
      <c r="U15" s="18">
        <v>0.4</v>
      </c>
      <c r="V15" s="18">
        <v>0.8</v>
      </c>
      <c r="W15" s="16"/>
      <c r="X15" s="16"/>
      <c r="Y15" s="16"/>
      <c r="Z15" s="16"/>
      <c r="AA15" s="16"/>
    </row>
    <row r="16" spans="1:27" ht="12" customHeight="1" x14ac:dyDescent="0.2">
      <c r="A16" s="25" t="s">
        <v>128</v>
      </c>
      <c r="B16" s="18">
        <v>5</v>
      </c>
      <c r="C16" s="18">
        <v>20</v>
      </c>
      <c r="D16" s="18">
        <v>16</v>
      </c>
      <c r="E16" s="18">
        <v>4</v>
      </c>
      <c r="F16" s="18">
        <v>3</v>
      </c>
      <c r="G16" s="19">
        <f t="shared" si="0"/>
        <v>3</v>
      </c>
      <c r="H16" s="18">
        <v>0</v>
      </c>
      <c r="I16" s="18">
        <v>0</v>
      </c>
      <c r="J16" s="18">
        <v>0</v>
      </c>
      <c r="K16" s="18">
        <v>3</v>
      </c>
      <c r="L16" s="18">
        <v>1</v>
      </c>
      <c r="M16" s="18">
        <v>3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0.187</v>
      </c>
      <c r="T16" s="18">
        <v>0.35</v>
      </c>
      <c r="U16" s="18">
        <v>0.187</v>
      </c>
      <c r="V16" s="18">
        <v>0.53700000000000003</v>
      </c>
      <c r="W16" s="16"/>
      <c r="X16" s="16"/>
      <c r="Y16" s="16"/>
      <c r="Z16" s="16"/>
      <c r="AA16" s="16"/>
    </row>
    <row r="17" spans="1:27" ht="12" customHeight="1" x14ac:dyDescent="0.2">
      <c r="A17" s="25" t="s">
        <v>148</v>
      </c>
      <c r="B17" s="18">
        <v>1</v>
      </c>
      <c r="C17" s="18">
        <v>3</v>
      </c>
      <c r="D17" s="18">
        <v>3</v>
      </c>
      <c r="E17" s="18">
        <v>0</v>
      </c>
      <c r="F17" s="18">
        <v>0</v>
      </c>
      <c r="G17" s="19">
        <f t="shared" si="0"/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2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6"/>
      <c r="X17" s="16"/>
      <c r="Y17" s="16"/>
      <c r="Z17" s="16"/>
      <c r="AA17" s="16"/>
    </row>
    <row r="18" spans="1:27" ht="12" customHeight="1" x14ac:dyDescent="0.2">
      <c r="A18" s="25" t="s">
        <v>212</v>
      </c>
      <c r="B18" s="18">
        <v>1</v>
      </c>
      <c r="C18" s="18">
        <v>1</v>
      </c>
      <c r="D18" s="18">
        <v>1</v>
      </c>
      <c r="E18" s="18">
        <v>0</v>
      </c>
      <c r="F18" s="18">
        <v>0</v>
      </c>
      <c r="G18" s="19">
        <f t="shared" si="0"/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1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6"/>
      <c r="X18" s="16"/>
      <c r="Y18" s="16"/>
      <c r="Z18" s="16"/>
      <c r="AA18" s="16"/>
    </row>
    <row r="19" spans="1:27" ht="12" customHeight="1" x14ac:dyDescent="0.2">
      <c r="A19" s="25" t="s">
        <v>170</v>
      </c>
      <c r="B19" s="18">
        <v>1</v>
      </c>
      <c r="C19" s="18">
        <v>3</v>
      </c>
      <c r="D19" s="18">
        <v>3</v>
      </c>
      <c r="E19" s="18">
        <v>0</v>
      </c>
      <c r="F19" s="18">
        <v>0</v>
      </c>
      <c r="G19" s="19">
        <f t="shared" si="0"/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6"/>
      <c r="X19" s="16"/>
      <c r="Y19" s="16"/>
      <c r="Z19" s="16"/>
      <c r="AA19" s="16"/>
    </row>
    <row r="20" spans="1:27" ht="12" customHeight="1" x14ac:dyDescent="0.2">
      <c r="A20" s="25" t="s">
        <v>169</v>
      </c>
      <c r="B20" s="18">
        <v>3</v>
      </c>
      <c r="C20" s="18">
        <v>10</v>
      </c>
      <c r="D20" s="18">
        <v>10</v>
      </c>
      <c r="E20" s="18">
        <v>0</v>
      </c>
      <c r="F20" s="18">
        <v>1</v>
      </c>
      <c r="G20" s="19">
        <f t="shared" si="0"/>
        <v>1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3</v>
      </c>
      <c r="O20" s="18">
        <v>0</v>
      </c>
      <c r="P20" s="18">
        <v>0</v>
      </c>
      <c r="Q20" s="18">
        <v>0</v>
      </c>
      <c r="R20" s="18">
        <v>0</v>
      </c>
      <c r="S20" s="18">
        <v>0.1</v>
      </c>
      <c r="T20" s="18">
        <v>0.1</v>
      </c>
      <c r="U20" s="18">
        <v>0.1</v>
      </c>
      <c r="V20" s="18">
        <v>0.2</v>
      </c>
      <c r="W20" s="16"/>
      <c r="X20" s="16"/>
      <c r="Y20" s="16"/>
      <c r="Z20" s="16"/>
      <c r="AA20" s="16"/>
    </row>
    <row r="21" spans="1:27" ht="12" customHeight="1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7" ht="12" customHeight="1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246</v>
      </c>
      <c r="B36" s="9">
        <v>1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1</v>
      </c>
      <c r="K36" s="9">
        <v>7</v>
      </c>
      <c r="L36" s="9">
        <v>2</v>
      </c>
      <c r="M36" s="9">
        <v>2</v>
      </c>
      <c r="N36" s="9">
        <v>2</v>
      </c>
      <c r="O36" s="9">
        <v>0</v>
      </c>
      <c r="P36" s="9">
        <v>1</v>
      </c>
      <c r="Q36" s="9">
        <v>1</v>
      </c>
      <c r="R36" s="9">
        <v>0</v>
      </c>
      <c r="S36" s="9">
        <v>3</v>
      </c>
      <c r="T36" s="9">
        <v>0.4</v>
      </c>
      <c r="U36" s="9">
        <v>14</v>
      </c>
      <c r="V36" s="16"/>
      <c r="W36" s="16"/>
      <c r="X36" s="16"/>
      <c r="Y36" s="16"/>
      <c r="Z36" s="16"/>
    </row>
    <row r="37" spans="1:26" ht="12" customHeight="1" x14ac:dyDescent="0.2">
      <c r="A37" s="9" t="s">
        <v>51</v>
      </c>
      <c r="B37" s="9">
        <v>2</v>
      </c>
      <c r="C37" s="9">
        <v>2</v>
      </c>
      <c r="D37" s="9">
        <v>1</v>
      </c>
      <c r="E37" s="9">
        <v>0</v>
      </c>
      <c r="F37" s="9">
        <v>1</v>
      </c>
      <c r="G37" s="9">
        <v>0</v>
      </c>
      <c r="H37" s="9">
        <v>0</v>
      </c>
      <c r="I37" s="9">
        <v>0</v>
      </c>
      <c r="J37" s="9">
        <v>18</v>
      </c>
      <c r="K37" s="9">
        <v>71</v>
      </c>
      <c r="L37" s="9">
        <v>12</v>
      </c>
      <c r="M37" s="9">
        <v>3</v>
      </c>
      <c r="N37" s="9">
        <v>1</v>
      </c>
      <c r="O37" s="9">
        <v>0</v>
      </c>
      <c r="P37" s="9">
        <v>0</v>
      </c>
      <c r="Q37" s="9">
        <v>2</v>
      </c>
      <c r="R37" s="9">
        <v>25</v>
      </c>
      <c r="S37" s="9">
        <v>0.78</v>
      </c>
      <c r="T37" s="9">
        <v>0.17399999999999999</v>
      </c>
      <c r="U37" s="9">
        <v>0.39</v>
      </c>
      <c r="V37" s="16"/>
      <c r="W37" s="16"/>
      <c r="X37" s="16"/>
      <c r="Y37" s="16"/>
      <c r="Z37" s="16"/>
    </row>
    <row r="38" spans="1:26" ht="12" customHeight="1" x14ac:dyDescent="0.2">
      <c r="A38" s="9" t="s">
        <v>82</v>
      </c>
      <c r="B38" s="9">
        <v>2</v>
      </c>
      <c r="C38" s="9">
        <v>2</v>
      </c>
      <c r="D38" s="9">
        <v>0</v>
      </c>
      <c r="E38" s="9">
        <v>0</v>
      </c>
      <c r="F38" s="9">
        <v>0</v>
      </c>
      <c r="G38" s="9">
        <v>1</v>
      </c>
      <c r="H38" s="9">
        <v>0</v>
      </c>
      <c r="I38" s="9">
        <v>0</v>
      </c>
      <c r="J38" s="9">
        <v>9</v>
      </c>
      <c r="K38" s="9">
        <v>39</v>
      </c>
      <c r="L38" s="9">
        <v>8</v>
      </c>
      <c r="M38" s="9">
        <v>6</v>
      </c>
      <c r="N38" s="9">
        <v>5</v>
      </c>
      <c r="O38" s="9">
        <v>0</v>
      </c>
      <c r="P38" s="9">
        <v>1</v>
      </c>
      <c r="Q38" s="9">
        <v>4</v>
      </c>
      <c r="R38" s="9">
        <v>11</v>
      </c>
      <c r="S38" s="9">
        <v>1.33</v>
      </c>
      <c r="T38" s="9">
        <v>0.23499999999999999</v>
      </c>
      <c r="U38" s="9">
        <v>3.89</v>
      </c>
      <c r="V38" s="16"/>
      <c r="W38" s="16"/>
      <c r="X38" s="16"/>
      <c r="Y38" s="16"/>
      <c r="Z38" s="16"/>
    </row>
    <row r="39" spans="1:26" ht="12" customHeight="1" x14ac:dyDescent="0.2">
      <c r="A39" s="9" t="s">
        <v>98</v>
      </c>
      <c r="B39" s="9">
        <v>2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3</v>
      </c>
      <c r="K39" s="9">
        <v>17</v>
      </c>
      <c r="L39" s="9">
        <v>2</v>
      </c>
      <c r="M39" s="9">
        <v>0</v>
      </c>
      <c r="N39" s="9">
        <v>0</v>
      </c>
      <c r="O39" s="9">
        <v>0</v>
      </c>
      <c r="P39" s="9">
        <v>0</v>
      </c>
      <c r="Q39" s="9">
        <v>6</v>
      </c>
      <c r="R39" s="9">
        <v>4</v>
      </c>
      <c r="S39" s="9">
        <v>2.67</v>
      </c>
      <c r="T39" s="9">
        <v>0.182</v>
      </c>
      <c r="U39" s="9">
        <v>0</v>
      </c>
      <c r="V39" s="16"/>
      <c r="W39" s="16"/>
      <c r="X39" s="16"/>
      <c r="Y39" s="16"/>
      <c r="Z39" s="16"/>
    </row>
    <row r="40" spans="1:26" ht="12" customHeight="1" x14ac:dyDescent="0.2">
      <c r="A40" s="9" t="s">
        <v>73</v>
      </c>
      <c r="B40" s="9">
        <v>1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2</v>
      </c>
      <c r="K40" s="9">
        <v>9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2</v>
      </c>
      <c r="R40" s="9">
        <v>1</v>
      </c>
      <c r="S40" s="9">
        <v>1</v>
      </c>
      <c r="T40" s="9">
        <v>0</v>
      </c>
      <c r="U40" s="9">
        <v>0</v>
      </c>
      <c r="V40" s="16"/>
      <c r="W40" s="16"/>
      <c r="X40" s="16"/>
      <c r="Y40" s="16"/>
      <c r="Z40" s="16"/>
    </row>
    <row r="41" spans="1:26" ht="12" customHeight="1" x14ac:dyDescent="0.2">
      <c r="A41" s="9" t="s">
        <v>114</v>
      </c>
      <c r="B41" s="9">
        <v>2</v>
      </c>
      <c r="C41" s="9">
        <v>0</v>
      </c>
      <c r="D41" s="9">
        <v>0</v>
      </c>
      <c r="E41" s="9">
        <v>0</v>
      </c>
      <c r="F41" s="9">
        <v>0</v>
      </c>
      <c r="G41" s="9">
        <v>1</v>
      </c>
      <c r="H41" s="9">
        <v>0</v>
      </c>
      <c r="I41" s="9">
        <v>0</v>
      </c>
      <c r="J41" s="9">
        <v>4</v>
      </c>
      <c r="K41" s="9">
        <v>13</v>
      </c>
      <c r="L41" s="9">
        <v>3</v>
      </c>
      <c r="M41" s="9">
        <v>2</v>
      </c>
      <c r="N41" s="9">
        <v>2</v>
      </c>
      <c r="O41" s="9">
        <v>0</v>
      </c>
      <c r="P41" s="9">
        <v>2</v>
      </c>
      <c r="Q41" s="9">
        <v>2</v>
      </c>
      <c r="R41" s="9">
        <v>4</v>
      </c>
      <c r="S41" s="9">
        <v>1.25</v>
      </c>
      <c r="T41" s="9">
        <v>0.33300000000000002</v>
      </c>
      <c r="U41" s="9">
        <v>3.5</v>
      </c>
      <c r="V41" s="16"/>
      <c r="W41" s="16"/>
      <c r="X41" s="16"/>
      <c r="Y41" s="16"/>
      <c r="Z41" s="16"/>
    </row>
    <row r="42" spans="1:26" ht="12" customHeight="1" x14ac:dyDescent="0.2">
      <c r="A42" s="9" t="s">
        <v>130</v>
      </c>
      <c r="B42" s="9">
        <v>1</v>
      </c>
      <c r="C42" s="9">
        <v>0</v>
      </c>
      <c r="D42" s="9">
        <v>0</v>
      </c>
      <c r="E42" s="9">
        <v>0</v>
      </c>
      <c r="F42" s="9">
        <v>0</v>
      </c>
      <c r="G42" s="9">
        <v>1</v>
      </c>
      <c r="H42" s="9">
        <v>0</v>
      </c>
      <c r="I42" s="9">
        <v>0</v>
      </c>
      <c r="J42" s="9">
        <v>5</v>
      </c>
      <c r="K42" s="9">
        <v>23</v>
      </c>
      <c r="L42" s="9">
        <v>8</v>
      </c>
      <c r="M42" s="9">
        <v>3</v>
      </c>
      <c r="N42" s="9">
        <v>3</v>
      </c>
      <c r="O42" s="9">
        <v>2</v>
      </c>
      <c r="P42" s="9">
        <v>1</v>
      </c>
      <c r="Q42" s="9">
        <v>2</v>
      </c>
      <c r="R42" s="9">
        <v>3</v>
      </c>
      <c r="S42" s="9">
        <v>2</v>
      </c>
      <c r="T42" s="9">
        <v>0.4</v>
      </c>
      <c r="U42" s="9">
        <v>4.2</v>
      </c>
      <c r="V42" s="16"/>
      <c r="W42" s="16"/>
      <c r="X42" s="16"/>
      <c r="Y42" s="16"/>
      <c r="Z42" s="16"/>
    </row>
    <row r="43" spans="1:26" ht="12" customHeight="1" x14ac:dyDescent="0.2">
      <c r="A43" s="9" t="s">
        <v>212</v>
      </c>
      <c r="B43" s="9">
        <v>1</v>
      </c>
      <c r="C43" s="9">
        <v>0</v>
      </c>
      <c r="D43" s="9">
        <v>0</v>
      </c>
      <c r="E43" s="9">
        <v>0</v>
      </c>
      <c r="F43" s="9">
        <v>1</v>
      </c>
      <c r="G43" s="9">
        <v>0</v>
      </c>
      <c r="H43" s="9">
        <v>0</v>
      </c>
      <c r="I43" s="9">
        <v>0</v>
      </c>
      <c r="J43" s="9">
        <v>2</v>
      </c>
      <c r="K43" s="9">
        <v>8</v>
      </c>
      <c r="L43" s="9">
        <v>0</v>
      </c>
      <c r="M43" s="9">
        <v>0</v>
      </c>
      <c r="N43" s="9">
        <v>0</v>
      </c>
      <c r="O43" s="14">
        <v>0</v>
      </c>
      <c r="P43" s="9">
        <v>0</v>
      </c>
      <c r="Q43" s="9">
        <v>2</v>
      </c>
      <c r="R43" s="9">
        <v>0</v>
      </c>
      <c r="S43" s="9">
        <v>1</v>
      </c>
      <c r="T43" s="9">
        <v>0</v>
      </c>
      <c r="U43" s="9">
        <v>0</v>
      </c>
      <c r="V43" s="16"/>
      <c r="W43" s="16"/>
      <c r="X43" s="16"/>
      <c r="Y43" s="16"/>
      <c r="Z43" s="16"/>
    </row>
    <row r="44" spans="1:26" ht="12" customHeight="1" x14ac:dyDescent="0.2">
      <c r="A44" s="9" t="s">
        <v>160</v>
      </c>
      <c r="B44" s="9">
        <v>1</v>
      </c>
      <c r="C44" s="9">
        <v>1</v>
      </c>
      <c r="D44" s="9">
        <v>0</v>
      </c>
      <c r="E44" s="9">
        <v>0</v>
      </c>
      <c r="F44" s="9">
        <v>1</v>
      </c>
      <c r="G44" s="9">
        <v>0</v>
      </c>
      <c r="H44" s="9">
        <v>0</v>
      </c>
      <c r="I44" s="9">
        <v>0</v>
      </c>
      <c r="J44" s="9">
        <v>5</v>
      </c>
      <c r="K44" s="9">
        <v>24</v>
      </c>
      <c r="L44" s="9">
        <v>5</v>
      </c>
      <c r="M44" s="9">
        <v>4</v>
      </c>
      <c r="N44" s="9">
        <v>4</v>
      </c>
      <c r="O44" s="9">
        <v>0</v>
      </c>
      <c r="P44" s="9">
        <v>0</v>
      </c>
      <c r="Q44" s="9">
        <v>4</v>
      </c>
      <c r="R44" s="9">
        <v>4</v>
      </c>
      <c r="S44" s="9">
        <v>1.8</v>
      </c>
      <c r="T44" s="9">
        <v>0.25</v>
      </c>
      <c r="U44" s="9">
        <v>5.6</v>
      </c>
      <c r="V44" s="16"/>
      <c r="W44" s="16"/>
      <c r="X44" s="16"/>
      <c r="Y44" s="16"/>
      <c r="Z44" s="16"/>
    </row>
    <row r="45" spans="1:26" ht="12" customHeight="1" x14ac:dyDescent="0.2">
      <c r="A45" s="9" t="s">
        <v>169</v>
      </c>
      <c r="B45" s="9">
        <v>1</v>
      </c>
      <c r="C45" s="9">
        <v>1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3</v>
      </c>
      <c r="K45" s="9">
        <v>15</v>
      </c>
      <c r="L45" s="9">
        <v>4</v>
      </c>
      <c r="M45" s="9">
        <v>1</v>
      </c>
      <c r="N45" s="9">
        <v>1</v>
      </c>
      <c r="O45" s="9">
        <v>0</v>
      </c>
      <c r="P45" s="9">
        <v>0</v>
      </c>
      <c r="Q45" s="9">
        <v>2</v>
      </c>
      <c r="R45" s="9">
        <v>3</v>
      </c>
      <c r="S45" s="9">
        <v>2</v>
      </c>
      <c r="T45" s="9">
        <v>0.308</v>
      </c>
      <c r="U45" s="9">
        <v>2.33</v>
      </c>
      <c r="V45" s="16"/>
      <c r="W45" s="16"/>
      <c r="X45" s="16"/>
      <c r="Y45" s="16"/>
      <c r="Z45" s="16"/>
    </row>
    <row r="46" spans="1:26" ht="12" customHeigh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V49" s="16"/>
      <c r="W49" s="16"/>
      <c r="X49" s="16"/>
      <c r="Y49" s="16"/>
      <c r="Z49" s="16"/>
    </row>
    <row r="50" spans="1:26" ht="12" customHeight="1" x14ac:dyDescent="0.2"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75"/>
  <sheetViews>
    <sheetView workbookViewId="0">
      <selection activeCell="P52" sqref="P52"/>
    </sheetView>
  </sheetViews>
  <sheetFormatPr defaultColWidth="12.625" defaultRowHeight="15" customHeight="1" x14ac:dyDescent="0.2"/>
  <cols>
    <col min="1" max="1" width="16.625" style="17" customWidth="1"/>
    <col min="2" max="21" width="8" style="17" customWidth="1"/>
    <col min="22" max="25" width="7.625" style="17" customWidth="1"/>
    <col min="26" max="16384" width="12.625" style="17"/>
  </cols>
  <sheetData>
    <row r="1" spans="1:26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</row>
    <row r="2" spans="1:26" ht="12" customHeight="1" x14ac:dyDescent="0.2">
      <c r="A2" s="26" t="s">
        <v>40</v>
      </c>
      <c r="B2" s="26">
        <v>6</v>
      </c>
      <c r="C2" s="26">
        <v>22</v>
      </c>
      <c r="D2" s="26">
        <v>19</v>
      </c>
      <c r="E2" s="26">
        <v>1</v>
      </c>
      <c r="F2" s="26">
        <v>7</v>
      </c>
      <c r="G2" s="19">
        <f>(F2)-H2-I2-J2</f>
        <v>6</v>
      </c>
      <c r="H2" s="26">
        <v>0</v>
      </c>
      <c r="I2" s="26">
        <v>1</v>
      </c>
      <c r="J2" s="26">
        <v>0</v>
      </c>
      <c r="K2" s="26">
        <v>3</v>
      </c>
      <c r="L2" s="26">
        <v>0</v>
      </c>
      <c r="M2" s="26">
        <v>3</v>
      </c>
      <c r="N2" s="26">
        <v>5</v>
      </c>
      <c r="O2" s="26">
        <v>0</v>
      </c>
      <c r="P2" s="26">
        <v>0</v>
      </c>
      <c r="Q2" s="26">
        <v>0</v>
      </c>
      <c r="R2" s="26">
        <v>0</v>
      </c>
      <c r="S2" s="26">
        <v>0.36799999999999999</v>
      </c>
      <c r="T2" s="26">
        <v>0.45500000000000002</v>
      </c>
      <c r="U2" s="26">
        <v>0.47399999999999998</v>
      </c>
      <c r="V2" s="26">
        <v>0.92800000000000005</v>
      </c>
      <c r="W2" s="16"/>
      <c r="X2" s="16"/>
      <c r="Y2" s="16"/>
      <c r="Z2" s="16"/>
    </row>
    <row r="3" spans="1:26" ht="12" customHeight="1" x14ac:dyDescent="0.2">
      <c r="A3" s="26" t="s">
        <v>45</v>
      </c>
      <c r="B3" s="26">
        <v>6</v>
      </c>
      <c r="C3" s="26">
        <v>18</v>
      </c>
      <c r="D3" s="26">
        <v>17</v>
      </c>
      <c r="E3" s="26">
        <v>6</v>
      </c>
      <c r="F3" s="26">
        <v>10</v>
      </c>
      <c r="G3" s="19">
        <f t="shared" ref="G3:G19" si="0">(F3)-H3-I3-J3</f>
        <v>6</v>
      </c>
      <c r="H3" s="26">
        <v>2</v>
      </c>
      <c r="I3" s="26">
        <v>0</v>
      </c>
      <c r="J3" s="26">
        <v>2</v>
      </c>
      <c r="K3" s="26">
        <v>9</v>
      </c>
      <c r="L3" s="26">
        <v>0</v>
      </c>
      <c r="M3" s="26">
        <v>1</v>
      </c>
      <c r="N3" s="26">
        <v>2</v>
      </c>
      <c r="O3" s="26">
        <v>0</v>
      </c>
      <c r="P3" s="26">
        <v>0</v>
      </c>
      <c r="Q3" s="26">
        <v>3</v>
      </c>
      <c r="R3" s="26">
        <v>0</v>
      </c>
      <c r="S3" s="26">
        <v>0.58799999999999997</v>
      </c>
      <c r="T3" s="26">
        <v>0.61099999999999999</v>
      </c>
      <c r="U3" s="26">
        <v>1.0589999999999999</v>
      </c>
      <c r="V3" s="26">
        <v>1.67</v>
      </c>
      <c r="W3" s="16"/>
      <c r="X3" s="16"/>
      <c r="Y3" s="16"/>
      <c r="Z3" s="16"/>
    </row>
    <row r="4" spans="1:26" ht="12" customHeight="1" x14ac:dyDescent="0.2">
      <c r="A4" s="26" t="s">
        <v>51</v>
      </c>
      <c r="B4" s="26">
        <v>2</v>
      </c>
      <c r="C4" s="26">
        <v>5</v>
      </c>
      <c r="D4" s="26">
        <v>3</v>
      </c>
      <c r="E4" s="26">
        <v>0</v>
      </c>
      <c r="F4" s="26">
        <v>1</v>
      </c>
      <c r="G4" s="19">
        <f t="shared" si="0"/>
        <v>1</v>
      </c>
      <c r="H4" s="26">
        <v>0</v>
      </c>
      <c r="I4" s="26">
        <v>0</v>
      </c>
      <c r="J4" s="26">
        <v>0</v>
      </c>
      <c r="K4" s="26">
        <v>0</v>
      </c>
      <c r="L4" s="26">
        <v>1</v>
      </c>
      <c r="M4" s="26">
        <v>1</v>
      </c>
      <c r="N4" s="26">
        <v>1</v>
      </c>
      <c r="O4" s="26">
        <v>0</v>
      </c>
      <c r="P4" s="26">
        <v>0</v>
      </c>
      <c r="Q4" s="26">
        <v>0</v>
      </c>
      <c r="R4" s="26">
        <v>0</v>
      </c>
      <c r="S4" s="26">
        <v>0.33300000000000002</v>
      </c>
      <c r="T4" s="26">
        <v>0.6</v>
      </c>
      <c r="U4" s="26">
        <v>0.33300000000000002</v>
      </c>
      <c r="V4" s="26">
        <v>0.93300000000000005</v>
      </c>
      <c r="W4" s="16"/>
      <c r="X4" s="16"/>
      <c r="Y4" s="16"/>
      <c r="Z4" s="16"/>
    </row>
    <row r="5" spans="1:26" ht="12" customHeight="1" x14ac:dyDescent="0.2">
      <c r="A5" s="26" t="s">
        <v>61</v>
      </c>
      <c r="B5" s="26">
        <v>1</v>
      </c>
      <c r="C5" s="26">
        <v>4</v>
      </c>
      <c r="D5" s="26">
        <v>3</v>
      </c>
      <c r="E5" s="26">
        <v>0</v>
      </c>
      <c r="F5" s="26">
        <v>0</v>
      </c>
      <c r="G5" s="19">
        <f t="shared" si="0"/>
        <v>0</v>
      </c>
      <c r="H5" s="26">
        <v>0</v>
      </c>
      <c r="I5" s="26">
        <v>0</v>
      </c>
      <c r="J5" s="26">
        <v>0</v>
      </c>
      <c r="K5" s="26">
        <v>0</v>
      </c>
      <c r="L5" s="26">
        <v>1</v>
      </c>
      <c r="M5" s="26">
        <v>0</v>
      </c>
      <c r="N5" s="26">
        <v>3</v>
      </c>
      <c r="O5" s="26">
        <v>0</v>
      </c>
      <c r="P5" s="26">
        <v>0</v>
      </c>
      <c r="Q5" s="26">
        <v>0</v>
      </c>
      <c r="R5" s="26">
        <v>0</v>
      </c>
      <c r="S5" s="26">
        <v>0</v>
      </c>
      <c r="T5" s="26">
        <v>0.25</v>
      </c>
      <c r="U5" s="26">
        <v>0</v>
      </c>
      <c r="V5" s="26">
        <v>0.25</v>
      </c>
      <c r="W5" s="16"/>
      <c r="X5" s="16"/>
      <c r="Y5" s="16"/>
      <c r="Z5" s="16"/>
    </row>
    <row r="6" spans="1:26" ht="12" customHeight="1" x14ac:dyDescent="0.2">
      <c r="A6" s="26" t="s">
        <v>211</v>
      </c>
      <c r="B6" s="26">
        <v>4</v>
      </c>
      <c r="C6" s="26">
        <v>13</v>
      </c>
      <c r="D6" s="26">
        <v>11</v>
      </c>
      <c r="E6" s="26">
        <v>1</v>
      </c>
      <c r="F6" s="26">
        <v>3</v>
      </c>
      <c r="G6" s="19">
        <f t="shared" si="0"/>
        <v>2</v>
      </c>
      <c r="H6" s="26">
        <v>1</v>
      </c>
      <c r="I6" s="26">
        <v>0</v>
      </c>
      <c r="J6" s="26">
        <v>0</v>
      </c>
      <c r="K6" s="26">
        <v>2</v>
      </c>
      <c r="L6" s="26">
        <v>0</v>
      </c>
      <c r="M6" s="26">
        <v>2</v>
      </c>
      <c r="N6" s="26">
        <v>3</v>
      </c>
      <c r="O6" s="26">
        <v>0</v>
      </c>
      <c r="P6" s="26">
        <v>0</v>
      </c>
      <c r="Q6" s="26">
        <v>0</v>
      </c>
      <c r="R6" s="26">
        <v>0</v>
      </c>
      <c r="S6" s="26">
        <v>0.27300000000000002</v>
      </c>
      <c r="T6" s="26">
        <v>0.38500000000000001</v>
      </c>
      <c r="U6" s="26">
        <v>0.36399999999999999</v>
      </c>
      <c r="V6" s="26">
        <v>0.748</v>
      </c>
      <c r="W6" s="16"/>
      <c r="X6" s="16"/>
      <c r="Y6" s="16"/>
      <c r="Z6" s="16"/>
    </row>
    <row r="7" spans="1:26" ht="12" customHeight="1" x14ac:dyDescent="0.2">
      <c r="A7" s="26" t="s">
        <v>75</v>
      </c>
      <c r="B7" s="26">
        <v>2</v>
      </c>
      <c r="C7" s="26">
        <v>5</v>
      </c>
      <c r="D7" s="26">
        <v>3</v>
      </c>
      <c r="E7" s="26">
        <v>0</v>
      </c>
      <c r="F7" s="26">
        <v>0</v>
      </c>
      <c r="G7" s="19">
        <f t="shared" si="0"/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2</v>
      </c>
      <c r="N7" s="26">
        <v>2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0.4</v>
      </c>
      <c r="U7" s="26">
        <v>0</v>
      </c>
      <c r="V7" s="26">
        <v>0.4</v>
      </c>
      <c r="W7" s="16"/>
      <c r="X7" s="16"/>
      <c r="Y7" s="16"/>
      <c r="Z7" s="16"/>
    </row>
    <row r="8" spans="1:26" ht="12" customHeight="1" x14ac:dyDescent="0.2">
      <c r="A8" s="26" t="s">
        <v>213</v>
      </c>
      <c r="B8" s="26">
        <v>3</v>
      </c>
      <c r="C8" s="26">
        <v>5</v>
      </c>
      <c r="D8" s="26">
        <v>4</v>
      </c>
      <c r="E8" s="26">
        <v>1</v>
      </c>
      <c r="F8" s="26">
        <v>0</v>
      </c>
      <c r="G8" s="19">
        <f t="shared" si="0"/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1</v>
      </c>
      <c r="N8" s="26">
        <v>2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0.2</v>
      </c>
      <c r="U8" s="26">
        <v>0</v>
      </c>
      <c r="V8" s="26">
        <v>0.2</v>
      </c>
      <c r="W8" s="16"/>
      <c r="X8" s="16"/>
      <c r="Y8" s="16"/>
      <c r="Z8" s="16"/>
    </row>
    <row r="9" spans="1:26" ht="12" customHeight="1" x14ac:dyDescent="0.2">
      <c r="A9" s="26" t="s">
        <v>90</v>
      </c>
      <c r="B9" s="26">
        <v>2</v>
      </c>
      <c r="C9" s="26">
        <v>3</v>
      </c>
      <c r="D9" s="26">
        <v>3</v>
      </c>
      <c r="E9" s="26">
        <v>0</v>
      </c>
      <c r="F9" s="26">
        <v>0</v>
      </c>
      <c r="G9" s="19">
        <f t="shared" si="0"/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3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16"/>
      <c r="X9" s="16"/>
      <c r="Y9" s="16"/>
      <c r="Z9" s="16"/>
    </row>
    <row r="10" spans="1:26" ht="12" customHeight="1" x14ac:dyDescent="0.2">
      <c r="A10" s="26" t="s">
        <v>214</v>
      </c>
      <c r="B10" s="26">
        <v>3</v>
      </c>
      <c r="C10" s="26">
        <v>7</v>
      </c>
      <c r="D10" s="26">
        <v>7</v>
      </c>
      <c r="E10" s="26">
        <v>0</v>
      </c>
      <c r="F10" s="26">
        <v>2</v>
      </c>
      <c r="G10" s="19">
        <f t="shared" si="0"/>
        <v>2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1</v>
      </c>
      <c r="R10" s="26">
        <v>0</v>
      </c>
      <c r="S10" s="26">
        <v>0.28599999999999998</v>
      </c>
      <c r="T10" s="26">
        <v>0.28599999999999998</v>
      </c>
      <c r="U10" s="26">
        <v>0.28599999999999998</v>
      </c>
      <c r="V10" s="26">
        <v>0.57099999999999995</v>
      </c>
      <c r="W10" s="16"/>
      <c r="X10" s="16"/>
      <c r="Y10" s="16"/>
      <c r="Z10" s="16"/>
    </row>
    <row r="11" spans="1:26" ht="12" customHeight="1" x14ac:dyDescent="0.2">
      <c r="A11" s="26" t="s">
        <v>99</v>
      </c>
      <c r="B11" s="26">
        <v>7</v>
      </c>
      <c r="C11" s="26">
        <v>22</v>
      </c>
      <c r="D11" s="26">
        <v>20</v>
      </c>
      <c r="E11" s="26">
        <v>5</v>
      </c>
      <c r="F11" s="26">
        <v>3</v>
      </c>
      <c r="G11" s="19">
        <f t="shared" si="0"/>
        <v>1</v>
      </c>
      <c r="H11" s="26">
        <v>1</v>
      </c>
      <c r="I11" s="26">
        <v>1</v>
      </c>
      <c r="J11" s="26">
        <v>0</v>
      </c>
      <c r="K11" s="26">
        <v>5</v>
      </c>
      <c r="L11" s="26">
        <v>0</v>
      </c>
      <c r="M11" s="26">
        <v>2</v>
      </c>
      <c r="N11" s="26">
        <v>3</v>
      </c>
      <c r="O11" s="26">
        <v>0</v>
      </c>
      <c r="P11" s="26">
        <v>0</v>
      </c>
      <c r="Q11" s="26">
        <v>1</v>
      </c>
      <c r="R11" s="26">
        <v>0</v>
      </c>
      <c r="S11" s="26">
        <v>0.15</v>
      </c>
      <c r="T11" s="26">
        <v>0.22700000000000001</v>
      </c>
      <c r="U11" s="26">
        <v>0.3</v>
      </c>
      <c r="V11" s="26">
        <v>0.52700000000000002</v>
      </c>
      <c r="W11" s="16"/>
      <c r="X11" s="16"/>
      <c r="Y11" s="16"/>
      <c r="Z11" s="16"/>
    </row>
    <row r="12" spans="1:26" ht="12" customHeight="1" x14ac:dyDescent="0.2">
      <c r="A12" s="26" t="s">
        <v>106</v>
      </c>
      <c r="B12" s="26">
        <v>6</v>
      </c>
      <c r="C12" s="26">
        <v>21</v>
      </c>
      <c r="D12" s="26">
        <v>18</v>
      </c>
      <c r="E12" s="26">
        <v>3</v>
      </c>
      <c r="F12" s="26">
        <v>4</v>
      </c>
      <c r="G12" s="19">
        <f t="shared" si="0"/>
        <v>4</v>
      </c>
      <c r="H12" s="26">
        <v>0</v>
      </c>
      <c r="I12" s="26">
        <v>0</v>
      </c>
      <c r="J12" s="26">
        <v>0</v>
      </c>
      <c r="K12" s="26">
        <v>2</v>
      </c>
      <c r="L12" s="26">
        <v>1</v>
      </c>
      <c r="M12" s="26">
        <v>2</v>
      </c>
      <c r="N12" s="26">
        <v>5</v>
      </c>
      <c r="O12" s="26">
        <v>0</v>
      </c>
      <c r="P12" s="26">
        <v>0</v>
      </c>
      <c r="Q12" s="26">
        <v>1</v>
      </c>
      <c r="R12" s="26">
        <v>1</v>
      </c>
      <c r="S12" s="26">
        <v>0.222</v>
      </c>
      <c r="T12" s="26">
        <v>0.33300000000000002</v>
      </c>
      <c r="U12" s="26">
        <v>0.222</v>
      </c>
      <c r="V12" s="26">
        <v>0.55600000000000005</v>
      </c>
      <c r="W12" s="16"/>
      <c r="X12" s="16"/>
      <c r="Y12" s="16"/>
      <c r="Z12" s="16"/>
    </row>
    <row r="13" spans="1:26" ht="12" customHeight="1" x14ac:dyDescent="0.2">
      <c r="A13" s="26" t="s">
        <v>130</v>
      </c>
      <c r="B13" s="26">
        <v>6</v>
      </c>
      <c r="C13" s="26">
        <v>20</v>
      </c>
      <c r="D13" s="26">
        <v>16</v>
      </c>
      <c r="E13" s="26">
        <v>7</v>
      </c>
      <c r="F13" s="26">
        <v>6</v>
      </c>
      <c r="G13" s="19">
        <f t="shared" si="0"/>
        <v>5</v>
      </c>
      <c r="H13" s="26">
        <v>0</v>
      </c>
      <c r="I13" s="26">
        <v>0</v>
      </c>
      <c r="J13" s="26">
        <v>1</v>
      </c>
      <c r="K13" s="26">
        <v>3</v>
      </c>
      <c r="L13" s="26">
        <v>1</v>
      </c>
      <c r="M13" s="26">
        <v>3</v>
      </c>
      <c r="N13" s="26">
        <v>1</v>
      </c>
      <c r="O13" s="26">
        <v>0</v>
      </c>
      <c r="P13" s="26">
        <v>0</v>
      </c>
      <c r="Q13" s="26">
        <v>1</v>
      </c>
      <c r="R13" s="26">
        <v>0</v>
      </c>
      <c r="S13" s="26">
        <v>0.375</v>
      </c>
      <c r="T13" s="26">
        <v>0.5</v>
      </c>
      <c r="U13" s="26">
        <v>0.56200000000000006</v>
      </c>
      <c r="V13" s="26">
        <v>1.0620000000000001</v>
      </c>
      <c r="W13" s="16"/>
      <c r="X13" s="16"/>
      <c r="Y13" s="16"/>
      <c r="Z13" s="16"/>
    </row>
    <row r="14" spans="1:26" ht="12" customHeight="1" x14ac:dyDescent="0.2">
      <c r="A14" s="26" t="s">
        <v>138</v>
      </c>
      <c r="B14" s="26">
        <v>6</v>
      </c>
      <c r="C14" s="26">
        <v>22</v>
      </c>
      <c r="D14" s="26">
        <v>17</v>
      </c>
      <c r="E14" s="26">
        <v>2</v>
      </c>
      <c r="F14" s="26">
        <v>4</v>
      </c>
      <c r="G14" s="19">
        <f t="shared" si="0"/>
        <v>2</v>
      </c>
      <c r="H14" s="26">
        <v>2</v>
      </c>
      <c r="I14" s="26">
        <v>0</v>
      </c>
      <c r="J14" s="26">
        <v>0</v>
      </c>
      <c r="K14" s="26">
        <v>5</v>
      </c>
      <c r="L14" s="26">
        <v>0</v>
      </c>
      <c r="M14" s="26">
        <v>4</v>
      </c>
      <c r="N14" s="26">
        <v>2</v>
      </c>
      <c r="O14" s="26">
        <v>0</v>
      </c>
      <c r="P14" s="26">
        <v>1</v>
      </c>
      <c r="Q14" s="26">
        <v>0</v>
      </c>
      <c r="R14" s="26">
        <v>0</v>
      </c>
      <c r="S14" s="26">
        <v>0.23499999999999999</v>
      </c>
      <c r="T14" s="26">
        <v>0.36399999999999999</v>
      </c>
      <c r="U14" s="26">
        <v>0.35299999999999998</v>
      </c>
      <c r="V14" s="26">
        <v>0.71699999999999997</v>
      </c>
      <c r="W14" s="16"/>
      <c r="X14" s="16"/>
      <c r="Y14" s="16"/>
      <c r="Z14" s="16"/>
    </row>
    <row r="15" spans="1:26" ht="12" customHeight="1" x14ac:dyDescent="0.2">
      <c r="A15" s="26" t="s">
        <v>148</v>
      </c>
      <c r="B15" s="26">
        <v>6</v>
      </c>
      <c r="C15" s="26">
        <v>17</v>
      </c>
      <c r="D15" s="26">
        <v>15</v>
      </c>
      <c r="E15" s="26">
        <v>2</v>
      </c>
      <c r="F15" s="26">
        <v>1</v>
      </c>
      <c r="G15" s="19">
        <f t="shared" si="0"/>
        <v>1</v>
      </c>
      <c r="H15" s="26">
        <v>0</v>
      </c>
      <c r="I15" s="26">
        <v>0</v>
      </c>
      <c r="J15" s="26">
        <v>0</v>
      </c>
      <c r="K15" s="26">
        <v>1</v>
      </c>
      <c r="L15" s="26">
        <v>0</v>
      </c>
      <c r="M15" s="26">
        <v>2</v>
      </c>
      <c r="N15" s="26">
        <v>4</v>
      </c>
      <c r="O15" s="26">
        <v>0</v>
      </c>
      <c r="P15" s="26">
        <v>0</v>
      </c>
      <c r="Q15" s="26">
        <v>0</v>
      </c>
      <c r="R15" s="26">
        <v>0</v>
      </c>
      <c r="S15" s="26">
        <v>6.7000000000000004E-2</v>
      </c>
      <c r="T15" s="26">
        <v>0.17599999999999999</v>
      </c>
      <c r="U15" s="26">
        <v>6.7000000000000004E-2</v>
      </c>
      <c r="V15" s="26">
        <v>0.24299999999999999</v>
      </c>
      <c r="W15" s="16"/>
      <c r="X15" s="16"/>
      <c r="Y15" s="16"/>
      <c r="Z15" s="16"/>
    </row>
    <row r="16" spans="1:26" ht="12" customHeight="1" x14ac:dyDescent="0.2">
      <c r="A16" s="26" t="s">
        <v>155</v>
      </c>
      <c r="B16" s="26">
        <v>4</v>
      </c>
      <c r="C16" s="26">
        <v>8</v>
      </c>
      <c r="D16" s="26">
        <v>6</v>
      </c>
      <c r="E16" s="26">
        <v>3</v>
      </c>
      <c r="F16" s="26">
        <v>2</v>
      </c>
      <c r="G16" s="19">
        <f t="shared" si="0"/>
        <v>2</v>
      </c>
      <c r="H16" s="26">
        <v>0</v>
      </c>
      <c r="I16" s="26">
        <v>0</v>
      </c>
      <c r="J16" s="26">
        <v>0</v>
      </c>
      <c r="K16" s="26">
        <v>1</v>
      </c>
      <c r="L16" s="26">
        <v>1</v>
      </c>
      <c r="M16" s="26">
        <v>1</v>
      </c>
      <c r="N16" s="26">
        <v>1</v>
      </c>
      <c r="O16" s="26">
        <v>0</v>
      </c>
      <c r="P16" s="26">
        <v>0</v>
      </c>
      <c r="Q16" s="26">
        <v>3</v>
      </c>
      <c r="R16" s="26">
        <v>0</v>
      </c>
      <c r="S16" s="26">
        <v>0.33300000000000002</v>
      </c>
      <c r="T16" s="26">
        <v>0.5</v>
      </c>
      <c r="U16" s="26">
        <v>0.33300000000000002</v>
      </c>
      <c r="V16" s="26">
        <v>0.83299999999999996</v>
      </c>
      <c r="W16" s="16"/>
      <c r="X16" s="16"/>
      <c r="Y16" s="16"/>
      <c r="Z16" s="16"/>
    </row>
    <row r="17" spans="1:26" ht="12" customHeight="1" x14ac:dyDescent="0.2">
      <c r="A17" s="26" t="s">
        <v>215</v>
      </c>
      <c r="B17" s="26">
        <v>2</v>
      </c>
      <c r="C17" s="26">
        <v>4</v>
      </c>
      <c r="D17" s="26">
        <v>2</v>
      </c>
      <c r="E17" s="26">
        <v>1</v>
      </c>
      <c r="F17" s="26">
        <v>1</v>
      </c>
      <c r="G17" s="19">
        <f t="shared" si="0"/>
        <v>0</v>
      </c>
      <c r="H17" s="26">
        <v>1</v>
      </c>
      <c r="I17" s="26">
        <v>0</v>
      </c>
      <c r="J17" s="26">
        <v>0</v>
      </c>
      <c r="K17" s="26">
        <v>1</v>
      </c>
      <c r="L17" s="26">
        <v>0</v>
      </c>
      <c r="M17" s="26">
        <v>2</v>
      </c>
      <c r="N17" s="26">
        <v>1</v>
      </c>
      <c r="O17" s="26">
        <v>0</v>
      </c>
      <c r="P17" s="26">
        <v>0</v>
      </c>
      <c r="Q17" s="26">
        <v>1</v>
      </c>
      <c r="R17" s="26">
        <v>0</v>
      </c>
      <c r="S17" s="26">
        <v>0.5</v>
      </c>
      <c r="T17" s="26">
        <v>0.75</v>
      </c>
      <c r="U17" s="26">
        <v>1</v>
      </c>
      <c r="V17" s="26">
        <v>1.75</v>
      </c>
      <c r="W17" s="16"/>
      <c r="X17" s="16"/>
      <c r="Y17" s="16"/>
      <c r="Z17" s="16"/>
    </row>
    <row r="18" spans="1:26" ht="12" customHeight="1" x14ac:dyDescent="0.2">
      <c r="A18" s="26" t="s">
        <v>216</v>
      </c>
      <c r="B18" s="26">
        <v>6</v>
      </c>
      <c r="C18" s="26">
        <v>10</v>
      </c>
      <c r="D18" s="26">
        <v>10</v>
      </c>
      <c r="E18" s="26">
        <v>2</v>
      </c>
      <c r="F18" s="26">
        <v>2</v>
      </c>
      <c r="G18" s="19">
        <f t="shared" si="0"/>
        <v>0</v>
      </c>
      <c r="H18" s="26">
        <v>0</v>
      </c>
      <c r="I18" s="26">
        <v>1</v>
      </c>
      <c r="J18" s="26">
        <v>1</v>
      </c>
      <c r="K18" s="26">
        <v>2</v>
      </c>
      <c r="L18" s="26">
        <v>0</v>
      </c>
      <c r="M18" s="26">
        <v>0</v>
      </c>
      <c r="N18" s="26">
        <v>2</v>
      </c>
      <c r="O18" s="26">
        <v>0</v>
      </c>
      <c r="P18" s="26">
        <v>0</v>
      </c>
      <c r="Q18" s="26">
        <v>0</v>
      </c>
      <c r="R18" s="26">
        <v>0</v>
      </c>
      <c r="S18" s="26">
        <v>0.2</v>
      </c>
      <c r="T18" s="26">
        <v>0.2</v>
      </c>
      <c r="U18" s="26">
        <v>0.7</v>
      </c>
      <c r="V18" s="26">
        <v>0.9</v>
      </c>
      <c r="W18" s="16"/>
      <c r="X18" s="16"/>
      <c r="Y18" s="16"/>
      <c r="Z18" s="16"/>
    </row>
    <row r="19" spans="1:26" ht="12" customHeight="1" x14ac:dyDescent="0.2">
      <c r="A19" s="26" t="s">
        <v>169</v>
      </c>
      <c r="B19" s="26">
        <v>7</v>
      </c>
      <c r="C19" s="26">
        <v>25</v>
      </c>
      <c r="D19" s="26">
        <v>21</v>
      </c>
      <c r="E19" s="26">
        <v>3</v>
      </c>
      <c r="F19" s="26">
        <v>5</v>
      </c>
      <c r="G19" s="19">
        <f t="shared" si="0"/>
        <v>4</v>
      </c>
      <c r="H19" s="26">
        <v>1</v>
      </c>
      <c r="I19" s="26">
        <v>0</v>
      </c>
      <c r="J19" s="26">
        <v>0</v>
      </c>
      <c r="K19" s="26">
        <v>3</v>
      </c>
      <c r="L19" s="26">
        <v>0</v>
      </c>
      <c r="M19" s="26">
        <v>3</v>
      </c>
      <c r="N19" s="26">
        <v>5</v>
      </c>
      <c r="O19" s="26">
        <v>0</v>
      </c>
      <c r="P19" s="26">
        <v>1</v>
      </c>
      <c r="Q19" s="26">
        <v>0</v>
      </c>
      <c r="R19" s="26">
        <v>0</v>
      </c>
      <c r="S19" s="26">
        <v>0.23799999999999999</v>
      </c>
      <c r="T19" s="26">
        <v>0.32</v>
      </c>
      <c r="U19" s="26">
        <v>0.28599999999999998</v>
      </c>
      <c r="V19" s="26">
        <v>0.60599999999999998</v>
      </c>
      <c r="W19" s="16"/>
      <c r="X19" s="16"/>
      <c r="Y19" s="16"/>
      <c r="Z19" s="16"/>
    </row>
    <row r="20" spans="1:26" ht="1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6"/>
      <c r="W20" s="16"/>
      <c r="X20" s="16"/>
      <c r="Y20" s="16"/>
    </row>
    <row r="21" spans="1:26" ht="12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6"/>
      <c r="W21" s="16"/>
      <c r="X21" s="16"/>
      <c r="Y21" s="16"/>
    </row>
    <row r="22" spans="1:26" ht="12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6"/>
      <c r="W22" s="16"/>
      <c r="X22" s="16"/>
      <c r="Y22" s="16"/>
    </row>
    <row r="23" spans="1:26" ht="12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6"/>
      <c r="W23" s="16"/>
      <c r="X23" s="16"/>
      <c r="Y23" s="16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6"/>
      <c r="W24" s="16"/>
      <c r="X24" s="16"/>
      <c r="Y24" s="16"/>
    </row>
    <row r="25" spans="1:26" ht="12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6"/>
      <c r="W25" s="16"/>
      <c r="X25" s="16"/>
      <c r="Y25" s="16"/>
    </row>
    <row r="26" spans="1:26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6"/>
      <c r="W26" s="16"/>
      <c r="X26" s="16"/>
      <c r="Y26" s="16"/>
    </row>
    <row r="27" spans="1:26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6"/>
      <c r="W27" s="16"/>
      <c r="X27" s="16"/>
      <c r="Y27" s="16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6"/>
      <c r="W28" s="16"/>
      <c r="X28" s="16"/>
      <c r="Y28" s="16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6"/>
      <c r="W29" s="16"/>
      <c r="X29" s="16"/>
      <c r="Y29" s="16"/>
    </row>
    <row r="30" spans="1:26" ht="12" customHeight="1" x14ac:dyDescent="0.2">
      <c r="V30" s="16"/>
      <c r="W30" s="16"/>
      <c r="X30" s="16"/>
      <c r="Y30" s="16"/>
    </row>
    <row r="31" spans="1:26" ht="12" customHeight="1" x14ac:dyDescent="0.2">
      <c r="V31" s="16"/>
      <c r="W31" s="16"/>
      <c r="X31" s="16"/>
      <c r="Y31" s="16"/>
    </row>
    <row r="32" spans="1:26" ht="12" customHeight="1" x14ac:dyDescent="0.2">
      <c r="V32" s="16"/>
      <c r="W32" s="16"/>
      <c r="X32" s="16"/>
      <c r="Y32" s="16"/>
    </row>
    <row r="33" spans="1:25" ht="12" customHeight="1" x14ac:dyDescent="0.2">
      <c r="V33" s="16"/>
      <c r="W33" s="16"/>
      <c r="X33" s="16"/>
      <c r="Y33" s="16"/>
    </row>
    <row r="34" spans="1:25" ht="12" customHeight="1" x14ac:dyDescent="0.2">
      <c r="V34" s="16"/>
      <c r="W34" s="16"/>
      <c r="X34" s="16"/>
      <c r="Y34" s="16"/>
    </row>
    <row r="35" spans="1:25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</row>
    <row r="36" spans="1:25" ht="12" customHeight="1" x14ac:dyDescent="0.2">
      <c r="A36" s="9" t="s">
        <v>51</v>
      </c>
      <c r="B36" s="9">
        <v>3</v>
      </c>
      <c r="C36" s="9">
        <v>3</v>
      </c>
      <c r="D36" s="9">
        <v>2</v>
      </c>
      <c r="E36" s="9">
        <v>0</v>
      </c>
      <c r="F36" s="9">
        <v>2</v>
      </c>
      <c r="G36" s="9">
        <v>1</v>
      </c>
      <c r="H36" s="9">
        <v>0</v>
      </c>
      <c r="I36" s="9">
        <v>0</v>
      </c>
      <c r="J36" s="9">
        <v>21</v>
      </c>
      <c r="K36" s="9">
        <v>51</v>
      </c>
      <c r="L36" s="9">
        <v>14</v>
      </c>
      <c r="M36" s="9">
        <v>5</v>
      </c>
      <c r="N36" s="9">
        <v>2</v>
      </c>
      <c r="O36" s="9">
        <v>0</v>
      </c>
      <c r="P36" s="9">
        <v>0</v>
      </c>
      <c r="Q36" s="9">
        <v>7</v>
      </c>
      <c r="R36" s="9">
        <v>22</v>
      </c>
      <c r="S36" s="9">
        <v>1</v>
      </c>
      <c r="T36" s="9">
        <v>0.318</v>
      </c>
      <c r="U36" s="9">
        <v>0.67</v>
      </c>
      <c r="V36" s="16"/>
      <c r="W36" s="16"/>
      <c r="X36" s="16"/>
      <c r="Y36" s="16"/>
    </row>
    <row r="37" spans="1:25" ht="12" customHeight="1" x14ac:dyDescent="0.2">
      <c r="A37" s="9" t="s">
        <v>61</v>
      </c>
      <c r="B37" s="9">
        <v>3</v>
      </c>
      <c r="C37" s="9">
        <v>0</v>
      </c>
      <c r="D37" s="9">
        <v>0</v>
      </c>
      <c r="E37" s="9">
        <v>0</v>
      </c>
      <c r="F37" s="9">
        <v>0</v>
      </c>
      <c r="G37" s="9">
        <v>1</v>
      </c>
      <c r="H37" s="9">
        <v>0</v>
      </c>
      <c r="I37" s="9">
        <v>0</v>
      </c>
      <c r="J37" s="9">
        <v>4</v>
      </c>
      <c r="K37" s="9">
        <v>8</v>
      </c>
      <c r="L37" s="9">
        <v>2</v>
      </c>
      <c r="M37" s="9">
        <v>1</v>
      </c>
      <c r="N37" s="9">
        <v>1</v>
      </c>
      <c r="O37" s="9">
        <v>0</v>
      </c>
      <c r="P37" s="9">
        <v>0</v>
      </c>
      <c r="Q37" s="9">
        <v>2</v>
      </c>
      <c r="R37" s="9">
        <v>7</v>
      </c>
      <c r="S37" s="9">
        <v>1</v>
      </c>
      <c r="T37" s="9">
        <v>0.33300000000000002</v>
      </c>
      <c r="U37" s="9">
        <v>1.75</v>
      </c>
      <c r="V37" s="16"/>
      <c r="W37" s="16"/>
      <c r="X37" s="16"/>
      <c r="Y37" s="16"/>
    </row>
    <row r="38" spans="1:25" ht="12" customHeight="1" x14ac:dyDescent="0.2">
      <c r="A38" s="9" t="s">
        <v>82</v>
      </c>
      <c r="B38" s="9">
        <v>2</v>
      </c>
      <c r="C38" s="9">
        <v>1</v>
      </c>
      <c r="D38" s="9">
        <v>1</v>
      </c>
      <c r="E38" s="9">
        <v>1</v>
      </c>
      <c r="F38" s="9">
        <v>1</v>
      </c>
      <c r="G38" s="9">
        <v>0</v>
      </c>
      <c r="H38" s="9">
        <v>1</v>
      </c>
      <c r="I38" s="9">
        <v>1</v>
      </c>
      <c r="J38" s="9">
        <v>11</v>
      </c>
      <c r="K38" s="9">
        <v>0</v>
      </c>
      <c r="L38" s="9">
        <v>7</v>
      </c>
      <c r="M38" s="9">
        <v>1</v>
      </c>
      <c r="N38" s="9">
        <v>1</v>
      </c>
      <c r="O38" s="9">
        <v>0</v>
      </c>
      <c r="P38" s="9">
        <v>2</v>
      </c>
      <c r="Q38" s="9">
        <v>5</v>
      </c>
      <c r="R38" s="9">
        <v>22</v>
      </c>
      <c r="S38" s="9">
        <v>1.0900000000000001</v>
      </c>
      <c r="T38" s="9">
        <v>0</v>
      </c>
      <c r="U38" s="9">
        <v>0.64</v>
      </c>
      <c r="V38" s="16"/>
      <c r="W38" s="16"/>
      <c r="X38" s="16"/>
      <c r="Y38" s="16"/>
    </row>
    <row r="39" spans="1:25" ht="12" customHeight="1" x14ac:dyDescent="0.2">
      <c r="A39" s="9" t="s">
        <v>160</v>
      </c>
      <c r="B39" s="9">
        <v>3</v>
      </c>
      <c r="C39" s="9">
        <v>3</v>
      </c>
      <c r="D39" s="9">
        <v>0</v>
      </c>
      <c r="E39" s="9">
        <v>0</v>
      </c>
      <c r="F39" s="9">
        <v>2</v>
      </c>
      <c r="G39" s="9">
        <v>0</v>
      </c>
      <c r="H39" s="9">
        <v>0</v>
      </c>
      <c r="I39" s="9">
        <v>0</v>
      </c>
      <c r="J39" s="9">
        <v>14</v>
      </c>
      <c r="K39" s="9">
        <v>28</v>
      </c>
      <c r="L39" s="9">
        <v>14</v>
      </c>
      <c r="M39" s="9">
        <v>5</v>
      </c>
      <c r="N39" s="9">
        <v>3</v>
      </c>
      <c r="O39" s="9">
        <v>0</v>
      </c>
      <c r="P39" s="9">
        <v>0</v>
      </c>
      <c r="Q39" s="9">
        <v>2</v>
      </c>
      <c r="R39" s="9">
        <v>13</v>
      </c>
      <c r="S39" s="9">
        <v>1.1399999999999999</v>
      </c>
      <c r="T39" s="9">
        <v>0.53800000000000003</v>
      </c>
      <c r="U39" s="9">
        <v>1.5</v>
      </c>
      <c r="V39" s="16"/>
      <c r="W39" s="16"/>
      <c r="X39" s="16"/>
      <c r="Y39" s="16"/>
    </row>
    <row r="40" spans="1:25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6"/>
      <c r="W40" s="16"/>
      <c r="X40" s="16"/>
      <c r="Y40" s="16"/>
    </row>
    <row r="41" spans="1:25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6"/>
      <c r="W41" s="16"/>
      <c r="X41" s="16"/>
      <c r="Y41" s="16"/>
    </row>
    <row r="42" spans="1:25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6"/>
      <c r="W42" s="16"/>
      <c r="X42" s="16"/>
      <c r="Y42" s="16"/>
    </row>
    <row r="43" spans="1:25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3"/>
      <c r="P43" s="1"/>
      <c r="Q43" s="1"/>
      <c r="R43" s="1"/>
      <c r="S43" s="1"/>
      <c r="T43" s="1"/>
      <c r="U43" s="1"/>
      <c r="V43" s="16"/>
      <c r="W43" s="16"/>
      <c r="X43" s="16"/>
      <c r="Y43" s="16"/>
    </row>
    <row r="44" spans="1:25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6"/>
      <c r="W44" s="16"/>
      <c r="X44" s="16"/>
      <c r="Y44" s="16"/>
    </row>
    <row r="45" spans="1:25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6"/>
      <c r="W45" s="16"/>
      <c r="X45" s="16"/>
      <c r="Y45" s="16"/>
    </row>
    <row r="46" spans="1:25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6"/>
      <c r="W46" s="16"/>
      <c r="X46" s="16"/>
      <c r="Y46" s="16"/>
    </row>
    <row r="47" spans="1:25" ht="12" customHeight="1" x14ac:dyDescent="0.2">
      <c r="V47" s="16"/>
      <c r="W47" s="16"/>
      <c r="X47" s="16"/>
      <c r="Y47" s="16"/>
    </row>
    <row r="48" spans="1:25" ht="12" customHeight="1" x14ac:dyDescent="0.2">
      <c r="V48" s="16"/>
      <c r="W48" s="16"/>
      <c r="X48" s="16"/>
      <c r="Y48" s="16"/>
    </row>
    <row r="49" spans="1:25" ht="12" customHeight="1" x14ac:dyDescent="0.2">
      <c r="V49" s="16"/>
      <c r="W49" s="16"/>
      <c r="X49" s="16"/>
      <c r="Y49" s="16"/>
    </row>
    <row r="50" spans="1:25" ht="12" customHeight="1" x14ac:dyDescent="0.2">
      <c r="V50" s="16"/>
      <c r="W50" s="16"/>
      <c r="X50" s="16"/>
      <c r="Y50" s="16"/>
    </row>
    <row r="51" spans="1:25" ht="12" customHeight="1" x14ac:dyDescent="0.2">
      <c r="V51" s="16"/>
      <c r="W51" s="16"/>
      <c r="X51" s="16"/>
      <c r="Y51" s="16"/>
    </row>
    <row r="52" spans="1:25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6"/>
      <c r="W52" s="16"/>
      <c r="X52" s="16"/>
      <c r="Y52" s="16"/>
    </row>
    <row r="53" spans="1:25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6"/>
      <c r="W53" s="16"/>
      <c r="X53" s="16"/>
      <c r="Y53" s="16"/>
    </row>
    <row r="54" spans="1:25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6"/>
      <c r="W54" s="16"/>
      <c r="X54" s="16"/>
      <c r="Y54" s="16"/>
    </row>
    <row r="55" spans="1:25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6"/>
      <c r="W55" s="16"/>
      <c r="X55" s="16"/>
      <c r="Y55" s="16"/>
    </row>
    <row r="56" spans="1:25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6"/>
      <c r="W56" s="16"/>
      <c r="X56" s="16"/>
      <c r="Y56" s="16"/>
    </row>
    <row r="57" spans="1:25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6"/>
      <c r="W57" s="16"/>
      <c r="X57" s="16"/>
      <c r="Y57" s="16"/>
    </row>
    <row r="58" spans="1:25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6"/>
      <c r="W58" s="16"/>
      <c r="X58" s="16"/>
      <c r="Y58" s="16"/>
    </row>
    <row r="59" spans="1:25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6"/>
      <c r="W59" s="16"/>
      <c r="X59" s="16"/>
      <c r="Y59" s="16"/>
    </row>
    <row r="60" spans="1:25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6"/>
      <c r="W60" s="16"/>
      <c r="X60" s="16"/>
      <c r="Y60" s="16"/>
    </row>
    <row r="61" spans="1:25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6"/>
      <c r="W61" s="16"/>
      <c r="X61" s="16"/>
      <c r="Y61" s="16"/>
    </row>
    <row r="62" spans="1:25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6"/>
      <c r="W62" s="16"/>
      <c r="X62" s="16"/>
      <c r="Y62" s="16"/>
    </row>
    <row r="63" spans="1:25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6"/>
      <c r="W63" s="16"/>
      <c r="X63" s="16"/>
      <c r="Y63" s="16"/>
    </row>
    <row r="64" spans="1:25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6"/>
      <c r="W64" s="16"/>
      <c r="X64" s="16"/>
      <c r="Y64" s="16"/>
    </row>
    <row r="65" spans="1:25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6"/>
      <c r="W65" s="16"/>
      <c r="X65" s="16"/>
      <c r="Y65" s="16"/>
    </row>
    <row r="66" spans="1:25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6"/>
      <c r="W66" s="16"/>
      <c r="X66" s="16"/>
      <c r="Y66" s="16"/>
    </row>
    <row r="67" spans="1:25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6"/>
      <c r="W67" s="16"/>
      <c r="X67" s="16"/>
      <c r="Y67" s="16"/>
    </row>
    <row r="68" spans="1:25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6"/>
      <c r="W68" s="16"/>
      <c r="X68" s="16"/>
      <c r="Y68" s="16"/>
    </row>
    <row r="69" spans="1:25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6"/>
      <c r="W69" s="16"/>
      <c r="X69" s="16"/>
      <c r="Y69" s="16"/>
    </row>
    <row r="70" spans="1:25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6"/>
      <c r="W70" s="16"/>
      <c r="X70" s="16"/>
      <c r="Y70" s="16"/>
    </row>
    <row r="71" spans="1:25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6"/>
      <c r="W71" s="16"/>
      <c r="X71" s="16"/>
      <c r="Y71" s="16"/>
    </row>
    <row r="72" spans="1:25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6"/>
      <c r="W72" s="16"/>
      <c r="X72" s="16"/>
      <c r="Y72" s="16"/>
    </row>
    <row r="73" spans="1:25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6"/>
      <c r="W73" s="16"/>
      <c r="X73" s="16"/>
      <c r="Y73" s="16"/>
    </row>
    <row r="74" spans="1:25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6"/>
      <c r="W74" s="16"/>
      <c r="X74" s="16"/>
      <c r="Y74" s="16"/>
    </row>
    <row r="75" spans="1:25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6"/>
      <c r="W75" s="16"/>
      <c r="X75" s="16"/>
      <c r="Y75" s="16"/>
    </row>
    <row r="76" spans="1:25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6"/>
      <c r="W76" s="16"/>
      <c r="X76" s="16"/>
      <c r="Y76" s="16"/>
    </row>
    <row r="77" spans="1:25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6"/>
      <c r="W77" s="16"/>
      <c r="X77" s="16"/>
      <c r="Y77" s="16"/>
    </row>
    <row r="78" spans="1:25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6"/>
      <c r="W78" s="16"/>
      <c r="X78" s="16"/>
      <c r="Y78" s="16"/>
    </row>
    <row r="79" spans="1:25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6"/>
      <c r="W79" s="16"/>
      <c r="X79" s="16"/>
      <c r="Y79" s="16"/>
    </row>
    <row r="80" spans="1:25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6"/>
      <c r="W80" s="16"/>
      <c r="X80" s="16"/>
      <c r="Y80" s="16"/>
    </row>
    <row r="81" spans="1:25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6"/>
      <c r="W81" s="16"/>
      <c r="X81" s="16"/>
      <c r="Y81" s="16"/>
    </row>
    <row r="82" spans="1:25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6"/>
      <c r="W82" s="16"/>
      <c r="X82" s="16"/>
      <c r="Y82" s="16"/>
    </row>
    <row r="83" spans="1:25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6"/>
      <c r="W83" s="16"/>
      <c r="X83" s="16"/>
      <c r="Y83" s="16"/>
    </row>
    <row r="84" spans="1:25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6"/>
      <c r="W84" s="16"/>
      <c r="X84" s="16"/>
      <c r="Y84" s="16"/>
    </row>
    <row r="85" spans="1:25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6"/>
      <c r="W85" s="16"/>
      <c r="X85" s="16"/>
      <c r="Y85" s="16"/>
    </row>
    <row r="86" spans="1:25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6"/>
      <c r="W86" s="16"/>
      <c r="X86" s="16"/>
      <c r="Y86" s="16"/>
    </row>
    <row r="87" spans="1:25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6"/>
      <c r="W87" s="16"/>
      <c r="X87" s="16"/>
      <c r="Y87" s="16"/>
    </row>
    <row r="88" spans="1:25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6"/>
      <c r="W88" s="16"/>
      <c r="X88" s="16"/>
      <c r="Y88" s="16"/>
    </row>
    <row r="89" spans="1:25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6"/>
      <c r="W89" s="16"/>
      <c r="X89" s="16"/>
      <c r="Y89" s="16"/>
    </row>
    <row r="90" spans="1:25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6"/>
      <c r="W90" s="16"/>
      <c r="X90" s="16"/>
      <c r="Y90" s="16"/>
    </row>
    <row r="91" spans="1:25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6"/>
      <c r="W91" s="16"/>
      <c r="X91" s="16"/>
      <c r="Y91" s="16"/>
    </row>
    <row r="92" spans="1:25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6"/>
      <c r="W92" s="16"/>
      <c r="X92" s="16"/>
      <c r="Y92" s="16"/>
    </row>
    <row r="93" spans="1:25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6"/>
      <c r="W93" s="16"/>
      <c r="X93" s="16"/>
      <c r="Y93" s="16"/>
    </row>
    <row r="94" spans="1:25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6"/>
      <c r="W94" s="16"/>
      <c r="X94" s="16"/>
      <c r="Y94" s="16"/>
    </row>
    <row r="95" spans="1:25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6"/>
      <c r="W95" s="16"/>
      <c r="X95" s="16"/>
      <c r="Y95" s="16"/>
    </row>
    <row r="96" spans="1:25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6"/>
      <c r="W96" s="16"/>
      <c r="X96" s="16"/>
      <c r="Y96" s="16"/>
    </row>
    <row r="97" spans="1:25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6"/>
      <c r="W97" s="16"/>
      <c r="X97" s="16"/>
      <c r="Y97" s="16"/>
    </row>
    <row r="98" spans="1:25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6"/>
      <c r="W98" s="16"/>
      <c r="X98" s="16"/>
      <c r="Y98" s="16"/>
    </row>
    <row r="99" spans="1:25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6"/>
      <c r="W99" s="16"/>
      <c r="X99" s="16"/>
      <c r="Y99" s="16"/>
    </row>
    <row r="100" spans="1:25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6"/>
      <c r="W100" s="16"/>
      <c r="X100" s="16"/>
      <c r="Y100" s="16"/>
    </row>
    <row r="101" spans="1:25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6"/>
      <c r="W101" s="16"/>
      <c r="X101" s="16"/>
      <c r="Y101" s="16"/>
    </row>
    <row r="102" spans="1:25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6"/>
      <c r="W102" s="16"/>
      <c r="X102" s="16"/>
      <c r="Y102" s="16"/>
    </row>
    <row r="103" spans="1:25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6"/>
      <c r="W103" s="16"/>
      <c r="X103" s="16"/>
      <c r="Y103" s="16"/>
    </row>
    <row r="104" spans="1:25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6"/>
      <c r="W104" s="16"/>
      <c r="X104" s="16"/>
      <c r="Y104" s="16"/>
    </row>
    <row r="105" spans="1:25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6"/>
      <c r="W105" s="16"/>
      <c r="X105" s="16"/>
      <c r="Y105" s="16"/>
    </row>
    <row r="106" spans="1:25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6"/>
      <c r="W106" s="16"/>
      <c r="X106" s="16"/>
      <c r="Y106" s="16"/>
    </row>
    <row r="107" spans="1:25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6"/>
      <c r="W107" s="16"/>
      <c r="X107" s="16"/>
      <c r="Y107" s="16"/>
    </row>
    <row r="108" spans="1:25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6"/>
      <c r="W108" s="16"/>
      <c r="X108" s="16"/>
      <c r="Y108" s="16"/>
    </row>
    <row r="109" spans="1:25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6"/>
      <c r="W109" s="16"/>
      <c r="X109" s="16"/>
      <c r="Y109" s="16"/>
    </row>
    <row r="110" spans="1:25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6"/>
      <c r="W110" s="16"/>
      <c r="X110" s="16"/>
      <c r="Y110" s="16"/>
    </row>
    <row r="111" spans="1:25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6"/>
      <c r="W111" s="16"/>
      <c r="X111" s="16"/>
      <c r="Y111" s="16"/>
    </row>
    <row r="112" spans="1:25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6"/>
      <c r="W112" s="16"/>
      <c r="X112" s="16"/>
      <c r="Y112" s="16"/>
    </row>
    <row r="113" spans="1:25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6"/>
      <c r="W113" s="16"/>
      <c r="X113" s="16"/>
      <c r="Y113" s="16"/>
    </row>
    <row r="114" spans="1:25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6"/>
      <c r="W114" s="16"/>
      <c r="X114" s="16"/>
      <c r="Y114" s="16"/>
    </row>
    <row r="115" spans="1:25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6"/>
      <c r="W115" s="16"/>
      <c r="X115" s="16"/>
      <c r="Y115" s="16"/>
    </row>
    <row r="116" spans="1:25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6"/>
      <c r="W116" s="16"/>
      <c r="X116" s="16"/>
      <c r="Y116" s="16"/>
    </row>
    <row r="117" spans="1:25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6"/>
      <c r="W117" s="16"/>
      <c r="X117" s="16"/>
      <c r="Y117" s="16"/>
    </row>
    <row r="118" spans="1:25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6"/>
      <c r="W118" s="16"/>
      <c r="X118" s="16"/>
      <c r="Y118" s="16"/>
    </row>
    <row r="119" spans="1:25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6"/>
      <c r="W119" s="16"/>
      <c r="X119" s="16"/>
      <c r="Y119" s="16"/>
    </row>
    <row r="120" spans="1:25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6"/>
      <c r="W120" s="16"/>
      <c r="X120" s="16"/>
      <c r="Y120" s="16"/>
    </row>
    <row r="121" spans="1:25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6"/>
      <c r="W121" s="16"/>
      <c r="X121" s="16"/>
      <c r="Y121" s="16"/>
    </row>
    <row r="122" spans="1:25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6"/>
      <c r="W122" s="16"/>
      <c r="X122" s="16"/>
      <c r="Y122" s="16"/>
    </row>
    <row r="123" spans="1:25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6"/>
      <c r="W123" s="16"/>
      <c r="X123" s="16"/>
      <c r="Y123" s="16"/>
    </row>
    <row r="124" spans="1:25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6"/>
      <c r="W124" s="16"/>
      <c r="X124" s="16"/>
      <c r="Y124" s="16"/>
    </row>
    <row r="125" spans="1:25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6"/>
      <c r="W125" s="16"/>
      <c r="X125" s="16"/>
      <c r="Y125" s="16"/>
    </row>
    <row r="126" spans="1:25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6"/>
      <c r="W126" s="16"/>
      <c r="X126" s="16"/>
      <c r="Y126" s="16"/>
    </row>
    <row r="127" spans="1:25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6"/>
      <c r="W127" s="16"/>
      <c r="X127" s="16"/>
      <c r="Y127" s="16"/>
    </row>
    <row r="128" spans="1:25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6"/>
      <c r="W128" s="16"/>
      <c r="X128" s="16"/>
      <c r="Y128" s="16"/>
    </row>
    <row r="129" spans="1:25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6"/>
      <c r="W129" s="16"/>
      <c r="X129" s="16"/>
      <c r="Y129" s="16"/>
    </row>
    <row r="130" spans="1:25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6"/>
      <c r="W130" s="16"/>
      <c r="X130" s="16"/>
      <c r="Y130" s="16"/>
    </row>
    <row r="131" spans="1:25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6"/>
      <c r="W131" s="16"/>
      <c r="X131" s="16"/>
      <c r="Y131" s="16"/>
    </row>
    <row r="132" spans="1:25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6"/>
      <c r="W132" s="16"/>
      <c r="X132" s="16"/>
      <c r="Y132" s="16"/>
    </row>
    <row r="133" spans="1:25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6"/>
      <c r="W133" s="16"/>
      <c r="X133" s="16"/>
      <c r="Y133" s="16"/>
    </row>
    <row r="134" spans="1:25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6"/>
      <c r="W134" s="16"/>
      <c r="X134" s="16"/>
      <c r="Y134" s="16"/>
    </row>
    <row r="135" spans="1:25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6"/>
      <c r="W135" s="16"/>
      <c r="X135" s="16"/>
      <c r="Y135" s="16"/>
    </row>
    <row r="136" spans="1:25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6"/>
      <c r="W136" s="16"/>
      <c r="X136" s="16"/>
      <c r="Y136" s="16"/>
    </row>
    <row r="137" spans="1:25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6"/>
      <c r="W137" s="16"/>
      <c r="X137" s="16"/>
      <c r="Y137" s="16"/>
    </row>
    <row r="138" spans="1:25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6"/>
      <c r="W138" s="16"/>
      <c r="X138" s="16"/>
      <c r="Y138" s="16"/>
    </row>
    <row r="139" spans="1:25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6"/>
      <c r="W139" s="16"/>
      <c r="X139" s="16"/>
      <c r="Y139" s="16"/>
    </row>
    <row r="140" spans="1:25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6"/>
      <c r="W140" s="16"/>
      <c r="X140" s="16"/>
      <c r="Y140" s="16"/>
    </row>
    <row r="141" spans="1:25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6"/>
      <c r="W141" s="16"/>
      <c r="X141" s="16"/>
      <c r="Y141" s="16"/>
    </row>
    <row r="142" spans="1:25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6"/>
      <c r="W142" s="16"/>
      <c r="X142" s="16"/>
      <c r="Y142" s="16"/>
    </row>
    <row r="143" spans="1:25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6"/>
      <c r="W143" s="16"/>
      <c r="X143" s="16"/>
      <c r="Y143" s="16"/>
    </row>
    <row r="144" spans="1:25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6"/>
      <c r="W144" s="16"/>
      <c r="X144" s="16"/>
      <c r="Y144" s="16"/>
    </row>
    <row r="145" spans="1:25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6"/>
      <c r="W145" s="16"/>
      <c r="X145" s="16"/>
      <c r="Y145" s="16"/>
    </row>
    <row r="146" spans="1:25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6"/>
      <c r="W146" s="16"/>
      <c r="X146" s="16"/>
      <c r="Y146" s="16"/>
    </row>
    <row r="147" spans="1:25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6"/>
      <c r="W147" s="16"/>
      <c r="X147" s="16"/>
      <c r="Y147" s="16"/>
    </row>
    <row r="148" spans="1:25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6"/>
      <c r="W148" s="16"/>
      <c r="X148" s="16"/>
      <c r="Y148" s="16"/>
    </row>
    <row r="149" spans="1:25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6"/>
      <c r="W149" s="16"/>
      <c r="X149" s="16"/>
      <c r="Y149" s="16"/>
    </row>
    <row r="150" spans="1:25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6"/>
      <c r="W150" s="16"/>
      <c r="X150" s="16"/>
      <c r="Y150" s="16"/>
    </row>
    <row r="151" spans="1:25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6"/>
      <c r="W151" s="16"/>
      <c r="X151" s="16"/>
      <c r="Y151" s="16"/>
    </row>
    <row r="152" spans="1:25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6"/>
      <c r="W152" s="16"/>
      <c r="X152" s="16"/>
      <c r="Y152" s="16"/>
    </row>
    <row r="153" spans="1:25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6"/>
      <c r="W153" s="16"/>
      <c r="X153" s="16"/>
      <c r="Y153" s="16"/>
    </row>
    <row r="154" spans="1:25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6"/>
      <c r="W154" s="16"/>
      <c r="X154" s="16"/>
      <c r="Y154" s="16"/>
    </row>
    <row r="155" spans="1:25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6"/>
      <c r="W155" s="16"/>
      <c r="X155" s="16"/>
      <c r="Y155" s="16"/>
    </row>
    <row r="156" spans="1:25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6"/>
      <c r="W156" s="16"/>
      <c r="X156" s="16"/>
      <c r="Y156" s="16"/>
    </row>
    <row r="157" spans="1:25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6"/>
      <c r="W157" s="16"/>
      <c r="X157" s="16"/>
      <c r="Y157" s="16"/>
    </row>
    <row r="158" spans="1:25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6"/>
      <c r="W158" s="16"/>
      <c r="X158" s="16"/>
      <c r="Y158" s="16"/>
    </row>
    <row r="159" spans="1:25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6"/>
      <c r="W159" s="16"/>
      <c r="X159" s="16"/>
      <c r="Y159" s="16"/>
    </row>
    <row r="160" spans="1:25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6"/>
      <c r="W160" s="16"/>
      <c r="X160" s="16"/>
      <c r="Y160" s="16"/>
    </row>
    <row r="161" spans="1:25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6"/>
      <c r="W161" s="16"/>
      <c r="X161" s="16"/>
      <c r="Y161" s="16"/>
    </row>
    <row r="162" spans="1:25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6"/>
      <c r="W162" s="16"/>
      <c r="X162" s="16"/>
      <c r="Y162" s="16"/>
    </row>
    <row r="163" spans="1:25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6"/>
      <c r="W163" s="16"/>
      <c r="X163" s="16"/>
      <c r="Y163" s="16"/>
    </row>
    <row r="164" spans="1:25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6"/>
      <c r="W164" s="16"/>
      <c r="X164" s="16"/>
      <c r="Y164" s="16"/>
    </row>
    <row r="165" spans="1:25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6"/>
      <c r="W165" s="16"/>
      <c r="X165" s="16"/>
      <c r="Y165" s="16"/>
    </row>
    <row r="166" spans="1:25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6"/>
      <c r="W166" s="16"/>
      <c r="X166" s="16"/>
      <c r="Y166" s="16"/>
    </row>
    <row r="167" spans="1:25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6"/>
      <c r="W167" s="16"/>
      <c r="X167" s="16"/>
      <c r="Y167" s="16"/>
    </row>
    <row r="168" spans="1:25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6"/>
      <c r="W168" s="16"/>
      <c r="X168" s="16"/>
      <c r="Y168" s="16"/>
    </row>
    <row r="169" spans="1:25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6"/>
      <c r="W169" s="16"/>
      <c r="X169" s="16"/>
      <c r="Y169" s="16"/>
    </row>
    <row r="170" spans="1:25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6"/>
      <c r="W170" s="16"/>
      <c r="X170" s="16"/>
      <c r="Y170" s="16"/>
    </row>
    <row r="171" spans="1:25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6"/>
      <c r="W171" s="16"/>
      <c r="X171" s="16"/>
      <c r="Y171" s="16"/>
    </row>
    <row r="172" spans="1:25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6"/>
      <c r="W172" s="16"/>
      <c r="X172" s="16"/>
      <c r="Y172" s="16"/>
    </row>
    <row r="173" spans="1:25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6"/>
      <c r="W173" s="16"/>
      <c r="X173" s="16"/>
      <c r="Y173" s="16"/>
    </row>
    <row r="174" spans="1:25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6"/>
      <c r="W174" s="16"/>
      <c r="X174" s="16"/>
      <c r="Y174" s="16"/>
    </row>
    <row r="175" spans="1:25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6"/>
      <c r="W175" s="16"/>
      <c r="X175" s="16"/>
      <c r="Y175" s="16"/>
    </row>
    <row r="176" spans="1:25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6"/>
      <c r="W176" s="16"/>
      <c r="X176" s="16"/>
      <c r="Y176" s="16"/>
    </row>
    <row r="177" spans="1:25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6"/>
      <c r="W177" s="16"/>
      <c r="X177" s="16"/>
      <c r="Y177" s="16"/>
    </row>
    <row r="178" spans="1:25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6"/>
      <c r="W178" s="16"/>
      <c r="X178" s="16"/>
      <c r="Y178" s="16"/>
    </row>
    <row r="179" spans="1:25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6"/>
      <c r="W179" s="16"/>
      <c r="X179" s="16"/>
      <c r="Y179" s="16"/>
    </row>
    <row r="180" spans="1:25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6"/>
      <c r="W180" s="16"/>
      <c r="X180" s="16"/>
      <c r="Y180" s="16"/>
    </row>
    <row r="181" spans="1:25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6"/>
      <c r="W181" s="16"/>
      <c r="X181" s="16"/>
      <c r="Y181" s="16"/>
    </row>
    <row r="182" spans="1:25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6"/>
      <c r="W182" s="16"/>
      <c r="X182" s="16"/>
      <c r="Y182" s="16"/>
    </row>
    <row r="183" spans="1:25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6"/>
      <c r="W183" s="16"/>
      <c r="X183" s="16"/>
      <c r="Y183" s="16"/>
    </row>
    <row r="184" spans="1:25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6"/>
      <c r="W184" s="16"/>
      <c r="X184" s="16"/>
      <c r="Y184" s="16"/>
    </row>
    <row r="185" spans="1:25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6"/>
      <c r="W185" s="16"/>
      <c r="X185" s="16"/>
      <c r="Y185" s="16"/>
    </row>
    <row r="186" spans="1:25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6"/>
      <c r="W186" s="16"/>
      <c r="X186" s="16"/>
      <c r="Y186" s="16"/>
    </row>
    <row r="187" spans="1:25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6"/>
      <c r="W187" s="16"/>
      <c r="X187" s="16"/>
      <c r="Y187" s="16"/>
    </row>
    <row r="188" spans="1:25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6"/>
      <c r="W188" s="16"/>
      <c r="X188" s="16"/>
      <c r="Y188" s="16"/>
    </row>
    <row r="189" spans="1:25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6"/>
      <c r="W189" s="16"/>
      <c r="X189" s="16"/>
      <c r="Y189" s="16"/>
    </row>
    <row r="190" spans="1:25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6"/>
      <c r="W190" s="16"/>
      <c r="X190" s="16"/>
      <c r="Y190" s="16"/>
    </row>
    <row r="191" spans="1:25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6"/>
      <c r="W191" s="16"/>
      <c r="X191" s="16"/>
      <c r="Y191" s="16"/>
    </row>
    <row r="192" spans="1:25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6"/>
      <c r="W192" s="16"/>
      <c r="X192" s="16"/>
      <c r="Y192" s="16"/>
    </row>
    <row r="193" spans="1:25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6"/>
      <c r="W193" s="16"/>
      <c r="X193" s="16"/>
      <c r="Y193" s="16"/>
    </row>
    <row r="194" spans="1:25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6"/>
      <c r="W194" s="16"/>
      <c r="X194" s="16"/>
      <c r="Y194" s="16"/>
    </row>
    <row r="195" spans="1:25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6"/>
      <c r="W195" s="16"/>
      <c r="X195" s="16"/>
      <c r="Y195" s="16"/>
    </row>
    <row r="196" spans="1:25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6"/>
      <c r="W196" s="16"/>
      <c r="X196" s="16"/>
      <c r="Y196" s="16"/>
    </row>
    <row r="197" spans="1:25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6"/>
      <c r="W197" s="16"/>
      <c r="X197" s="16"/>
      <c r="Y197" s="16"/>
    </row>
    <row r="198" spans="1:25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6"/>
      <c r="W198" s="16"/>
      <c r="X198" s="16"/>
      <c r="Y198" s="16"/>
    </row>
    <row r="199" spans="1:25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6"/>
      <c r="W199" s="16"/>
      <c r="X199" s="16"/>
      <c r="Y199" s="16"/>
    </row>
    <row r="200" spans="1:25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6"/>
      <c r="W200" s="16"/>
      <c r="X200" s="16"/>
      <c r="Y200" s="16"/>
    </row>
    <row r="201" spans="1:25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6"/>
      <c r="W201" s="16"/>
      <c r="X201" s="16"/>
      <c r="Y201" s="16"/>
    </row>
    <row r="202" spans="1:25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6"/>
      <c r="W202" s="16"/>
      <c r="X202" s="16"/>
      <c r="Y202" s="16"/>
    </row>
    <row r="203" spans="1:25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6"/>
      <c r="W203" s="16"/>
      <c r="X203" s="16"/>
      <c r="Y203" s="16"/>
    </row>
    <row r="204" spans="1:25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6"/>
      <c r="W204" s="16"/>
      <c r="X204" s="16"/>
      <c r="Y204" s="16"/>
    </row>
    <row r="205" spans="1:25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6"/>
      <c r="W205" s="16"/>
      <c r="X205" s="16"/>
      <c r="Y205" s="16"/>
    </row>
    <row r="206" spans="1:25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6"/>
      <c r="W206" s="16"/>
      <c r="X206" s="16"/>
      <c r="Y206" s="16"/>
    </row>
    <row r="207" spans="1:25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6"/>
      <c r="W207" s="16"/>
      <c r="X207" s="16"/>
      <c r="Y207" s="16"/>
    </row>
    <row r="208" spans="1:25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6"/>
      <c r="W208" s="16"/>
      <c r="X208" s="16"/>
      <c r="Y208" s="16"/>
    </row>
    <row r="209" spans="1:25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6"/>
      <c r="W209" s="16"/>
      <c r="X209" s="16"/>
      <c r="Y209" s="16"/>
    </row>
    <row r="210" spans="1:25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6"/>
      <c r="W210" s="16"/>
      <c r="X210" s="16"/>
      <c r="Y210" s="16"/>
    </row>
    <row r="211" spans="1:25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6"/>
      <c r="W211" s="16"/>
      <c r="X211" s="16"/>
      <c r="Y211" s="16"/>
    </row>
    <row r="212" spans="1:25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6"/>
      <c r="W212" s="16"/>
      <c r="X212" s="16"/>
      <c r="Y212" s="16"/>
    </row>
    <row r="213" spans="1:25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6"/>
      <c r="W213" s="16"/>
      <c r="X213" s="16"/>
      <c r="Y213" s="16"/>
    </row>
    <row r="214" spans="1:25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6"/>
      <c r="W214" s="16"/>
      <c r="X214" s="16"/>
      <c r="Y214" s="16"/>
    </row>
    <row r="215" spans="1:25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6"/>
      <c r="W215" s="16"/>
      <c r="X215" s="16"/>
      <c r="Y215" s="16"/>
    </row>
    <row r="216" spans="1:25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6"/>
      <c r="W216" s="16"/>
      <c r="X216" s="16"/>
      <c r="Y216" s="16"/>
    </row>
    <row r="217" spans="1:25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6"/>
      <c r="W217" s="16"/>
      <c r="X217" s="16"/>
      <c r="Y217" s="16"/>
    </row>
    <row r="218" spans="1:25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6"/>
      <c r="W218" s="16"/>
      <c r="X218" s="16"/>
      <c r="Y218" s="16"/>
    </row>
    <row r="219" spans="1:25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6"/>
      <c r="W219" s="16"/>
      <c r="X219" s="16"/>
      <c r="Y219" s="16"/>
    </row>
    <row r="220" spans="1:25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6"/>
      <c r="W220" s="16"/>
      <c r="X220" s="16"/>
      <c r="Y220" s="16"/>
    </row>
    <row r="221" spans="1:25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6"/>
      <c r="W221" s="16"/>
      <c r="X221" s="16"/>
      <c r="Y221" s="16"/>
    </row>
    <row r="222" spans="1:25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6"/>
      <c r="W222" s="16"/>
      <c r="X222" s="16"/>
      <c r="Y222" s="16"/>
    </row>
    <row r="223" spans="1:25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6"/>
      <c r="W223" s="16"/>
      <c r="X223" s="16"/>
      <c r="Y223" s="16"/>
    </row>
    <row r="224" spans="1:25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6"/>
      <c r="W224" s="16"/>
      <c r="X224" s="16"/>
      <c r="Y224" s="16"/>
    </row>
    <row r="225" spans="1:25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6"/>
      <c r="W225" s="16"/>
      <c r="X225" s="16"/>
      <c r="Y225" s="16"/>
    </row>
    <row r="226" spans="1:25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6"/>
      <c r="W226" s="16"/>
      <c r="X226" s="16"/>
      <c r="Y226" s="16"/>
    </row>
    <row r="227" spans="1:25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6"/>
      <c r="W227" s="16"/>
      <c r="X227" s="16"/>
      <c r="Y227" s="16"/>
    </row>
    <row r="228" spans="1:25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6"/>
      <c r="W228" s="16"/>
      <c r="X228" s="16"/>
      <c r="Y228" s="16"/>
    </row>
    <row r="229" spans="1:25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6"/>
      <c r="W229" s="16"/>
      <c r="X229" s="16"/>
      <c r="Y229" s="16"/>
    </row>
    <row r="230" spans="1:25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6"/>
      <c r="W230" s="16"/>
      <c r="X230" s="16"/>
      <c r="Y230" s="16"/>
    </row>
    <row r="231" spans="1:25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6"/>
      <c r="W231" s="16"/>
      <c r="X231" s="16"/>
      <c r="Y231" s="16"/>
    </row>
    <row r="232" spans="1:25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6"/>
      <c r="W232" s="16"/>
      <c r="X232" s="16"/>
      <c r="Y232" s="16"/>
    </row>
    <row r="233" spans="1:25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6"/>
      <c r="W233" s="16"/>
      <c r="X233" s="16"/>
      <c r="Y233" s="16"/>
    </row>
    <row r="234" spans="1:25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6"/>
      <c r="W234" s="16"/>
      <c r="X234" s="16"/>
      <c r="Y234" s="16"/>
    </row>
    <row r="235" spans="1:25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6"/>
      <c r="W235" s="16"/>
      <c r="X235" s="16"/>
      <c r="Y235" s="16"/>
    </row>
    <row r="236" spans="1:25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6"/>
      <c r="W236" s="16"/>
      <c r="X236" s="16"/>
      <c r="Y236" s="16"/>
    </row>
    <row r="237" spans="1:25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6"/>
      <c r="W237" s="16"/>
      <c r="X237" s="16"/>
      <c r="Y237" s="16"/>
    </row>
    <row r="238" spans="1:25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6"/>
      <c r="W238" s="16"/>
      <c r="X238" s="16"/>
      <c r="Y238" s="16"/>
    </row>
    <row r="239" spans="1:25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6"/>
      <c r="W239" s="16"/>
      <c r="X239" s="16"/>
      <c r="Y239" s="16"/>
    </row>
    <row r="240" spans="1:25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6"/>
      <c r="W240" s="16"/>
      <c r="X240" s="16"/>
      <c r="Y240" s="16"/>
    </row>
    <row r="241" spans="1:25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6"/>
      <c r="W241" s="16"/>
      <c r="X241" s="16"/>
      <c r="Y241" s="16"/>
    </row>
    <row r="242" spans="1:25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6"/>
      <c r="W242" s="16"/>
      <c r="X242" s="16"/>
      <c r="Y242" s="16"/>
    </row>
    <row r="243" spans="1:25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6"/>
      <c r="W243" s="16"/>
      <c r="X243" s="16"/>
      <c r="Y243" s="16"/>
    </row>
    <row r="244" spans="1:25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6"/>
      <c r="W244" s="16"/>
      <c r="X244" s="16"/>
      <c r="Y244" s="16"/>
    </row>
    <row r="245" spans="1:25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6"/>
      <c r="W245" s="16"/>
      <c r="X245" s="16"/>
      <c r="Y245" s="16"/>
    </row>
    <row r="246" spans="1:25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6"/>
      <c r="W246" s="16"/>
      <c r="X246" s="16"/>
      <c r="Y246" s="16"/>
    </row>
    <row r="247" spans="1:25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6"/>
      <c r="W247" s="16"/>
      <c r="X247" s="16"/>
      <c r="Y247" s="16"/>
    </row>
    <row r="248" spans="1:25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6"/>
      <c r="W248" s="16"/>
      <c r="X248" s="16"/>
      <c r="Y248" s="16"/>
    </row>
    <row r="249" spans="1:25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6"/>
      <c r="W249" s="16"/>
      <c r="X249" s="16"/>
      <c r="Y249" s="16"/>
    </row>
    <row r="250" spans="1:25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6"/>
      <c r="W250" s="16"/>
      <c r="X250" s="16"/>
      <c r="Y250" s="16"/>
    </row>
    <row r="251" spans="1:25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6"/>
      <c r="W251" s="16"/>
      <c r="X251" s="16"/>
      <c r="Y251" s="16"/>
    </row>
    <row r="252" spans="1:25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6"/>
      <c r="W252" s="16"/>
      <c r="X252" s="16"/>
      <c r="Y252" s="16"/>
    </row>
    <row r="253" spans="1:25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6"/>
      <c r="W253" s="16"/>
      <c r="X253" s="16"/>
      <c r="Y253" s="16"/>
    </row>
    <row r="254" spans="1:25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6"/>
      <c r="W254" s="16"/>
      <c r="X254" s="16"/>
      <c r="Y254" s="16"/>
    </row>
    <row r="255" spans="1:25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6"/>
      <c r="W255" s="16"/>
      <c r="X255" s="16"/>
      <c r="Y255" s="16"/>
    </row>
    <row r="256" spans="1:25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6"/>
      <c r="W256" s="16"/>
      <c r="X256" s="16"/>
      <c r="Y256" s="16"/>
    </row>
    <row r="257" spans="1:25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6"/>
      <c r="W257" s="16"/>
      <c r="X257" s="16"/>
      <c r="Y257" s="16"/>
    </row>
    <row r="258" spans="1:25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6"/>
      <c r="W258" s="16"/>
      <c r="X258" s="16"/>
      <c r="Y258" s="16"/>
    </row>
    <row r="259" spans="1:25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6"/>
      <c r="W259" s="16"/>
      <c r="X259" s="16"/>
      <c r="Y259" s="16"/>
    </row>
    <row r="260" spans="1:25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6"/>
      <c r="W260" s="16"/>
      <c r="X260" s="16"/>
      <c r="Y260" s="16"/>
    </row>
    <row r="261" spans="1:25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6"/>
      <c r="W261" s="16"/>
      <c r="X261" s="16"/>
      <c r="Y261" s="16"/>
    </row>
    <row r="262" spans="1:25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6"/>
      <c r="W262" s="16"/>
      <c r="X262" s="16"/>
      <c r="Y262" s="16"/>
    </row>
    <row r="263" spans="1:25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6"/>
      <c r="W263" s="16"/>
      <c r="X263" s="16"/>
      <c r="Y263" s="16"/>
    </row>
    <row r="264" spans="1:25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6"/>
      <c r="W264" s="16"/>
      <c r="X264" s="16"/>
      <c r="Y264" s="16"/>
    </row>
    <row r="265" spans="1:25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6"/>
      <c r="W265" s="16"/>
      <c r="X265" s="16"/>
      <c r="Y265" s="16"/>
    </row>
    <row r="266" spans="1:25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6"/>
      <c r="W266" s="16"/>
      <c r="X266" s="16"/>
      <c r="Y266" s="16"/>
    </row>
    <row r="267" spans="1:25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6"/>
      <c r="W267" s="16"/>
      <c r="X267" s="16"/>
      <c r="Y267" s="16"/>
    </row>
    <row r="268" spans="1:25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6"/>
      <c r="W268" s="16"/>
      <c r="X268" s="16"/>
      <c r="Y268" s="16"/>
    </row>
    <row r="269" spans="1:25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6"/>
      <c r="W269" s="16"/>
      <c r="X269" s="16"/>
      <c r="Y269" s="16"/>
    </row>
    <row r="270" spans="1:25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6"/>
      <c r="W270" s="16"/>
      <c r="X270" s="16"/>
      <c r="Y270" s="16"/>
    </row>
    <row r="271" spans="1:25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6"/>
      <c r="W271" s="16"/>
      <c r="X271" s="16"/>
      <c r="Y271" s="16"/>
    </row>
    <row r="272" spans="1:25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6"/>
      <c r="W272" s="16"/>
      <c r="X272" s="16"/>
      <c r="Y272" s="16"/>
    </row>
    <row r="273" spans="1:25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6"/>
      <c r="W273" s="16"/>
      <c r="X273" s="16"/>
      <c r="Y273" s="16"/>
    </row>
    <row r="274" spans="1:25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6"/>
      <c r="W274" s="16"/>
      <c r="X274" s="16"/>
      <c r="Y274" s="16"/>
    </row>
    <row r="275" spans="1:25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6"/>
      <c r="W275" s="16"/>
      <c r="X275" s="16"/>
      <c r="Y275" s="16"/>
    </row>
    <row r="276" spans="1:25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6"/>
      <c r="W276" s="16"/>
      <c r="X276" s="16"/>
      <c r="Y276" s="16"/>
    </row>
    <row r="277" spans="1:25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6"/>
      <c r="W277" s="16"/>
      <c r="X277" s="16"/>
      <c r="Y277" s="16"/>
    </row>
    <row r="278" spans="1:25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6"/>
      <c r="W278" s="16"/>
      <c r="X278" s="16"/>
      <c r="Y278" s="16"/>
    </row>
    <row r="279" spans="1:25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6"/>
      <c r="W279" s="16"/>
      <c r="X279" s="16"/>
      <c r="Y279" s="16"/>
    </row>
    <row r="280" spans="1:25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6"/>
      <c r="W280" s="16"/>
      <c r="X280" s="16"/>
      <c r="Y280" s="16"/>
    </row>
    <row r="281" spans="1:25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6"/>
      <c r="W281" s="16"/>
      <c r="X281" s="16"/>
      <c r="Y281" s="16"/>
    </row>
    <row r="282" spans="1:25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6"/>
      <c r="W282" s="16"/>
      <c r="X282" s="16"/>
      <c r="Y282" s="16"/>
    </row>
    <row r="283" spans="1:25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6"/>
      <c r="W283" s="16"/>
      <c r="X283" s="16"/>
      <c r="Y283" s="16"/>
    </row>
    <row r="284" spans="1:25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6"/>
      <c r="W284" s="16"/>
      <c r="X284" s="16"/>
      <c r="Y284" s="16"/>
    </row>
    <row r="285" spans="1:25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6"/>
      <c r="W285" s="16"/>
      <c r="X285" s="16"/>
      <c r="Y285" s="16"/>
    </row>
    <row r="286" spans="1:25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6"/>
      <c r="W286" s="16"/>
      <c r="X286" s="16"/>
      <c r="Y286" s="16"/>
    </row>
    <row r="287" spans="1:25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6"/>
      <c r="W287" s="16"/>
      <c r="X287" s="16"/>
      <c r="Y287" s="16"/>
    </row>
    <row r="288" spans="1:25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6"/>
      <c r="W288" s="16"/>
      <c r="X288" s="16"/>
      <c r="Y288" s="16"/>
    </row>
    <row r="289" spans="1:25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6"/>
      <c r="W289" s="16"/>
      <c r="X289" s="16"/>
      <c r="Y289" s="16"/>
    </row>
    <row r="290" spans="1:25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6"/>
      <c r="W290" s="16"/>
      <c r="X290" s="16"/>
      <c r="Y290" s="16"/>
    </row>
    <row r="291" spans="1:25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6"/>
      <c r="W291" s="16"/>
      <c r="X291" s="16"/>
      <c r="Y291" s="16"/>
    </row>
    <row r="292" spans="1:25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6"/>
      <c r="W292" s="16"/>
      <c r="X292" s="16"/>
      <c r="Y292" s="16"/>
    </row>
    <row r="293" spans="1:25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6"/>
      <c r="W293" s="16"/>
      <c r="X293" s="16"/>
      <c r="Y293" s="16"/>
    </row>
    <row r="294" spans="1:25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6"/>
      <c r="W294" s="16"/>
      <c r="X294" s="16"/>
      <c r="Y294" s="16"/>
    </row>
    <row r="295" spans="1:25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6"/>
      <c r="W295" s="16"/>
      <c r="X295" s="16"/>
      <c r="Y295" s="16"/>
    </row>
    <row r="296" spans="1:25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6"/>
      <c r="W296" s="16"/>
      <c r="X296" s="16"/>
      <c r="Y296" s="16"/>
    </row>
    <row r="297" spans="1:25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6"/>
      <c r="W297" s="16"/>
      <c r="X297" s="16"/>
      <c r="Y297" s="16"/>
    </row>
    <row r="298" spans="1:25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6"/>
      <c r="W298" s="16"/>
      <c r="X298" s="16"/>
      <c r="Y298" s="16"/>
    </row>
    <row r="299" spans="1:25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6"/>
      <c r="W299" s="16"/>
      <c r="X299" s="16"/>
      <c r="Y299" s="16"/>
    </row>
    <row r="300" spans="1:25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6"/>
      <c r="W300" s="16"/>
      <c r="X300" s="16"/>
      <c r="Y300" s="16"/>
    </row>
    <row r="301" spans="1:25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6"/>
      <c r="W301" s="16"/>
      <c r="X301" s="16"/>
      <c r="Y301" s="16"/>
    </row>
    <row r="302" spans="1:25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6"/>
      <c r="W302" s="16"/>
      <c r="X302" s="16"/>
      <c r="Y302" s="16"/>
    </row>
    <row r="303" spans="1:25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6"/>
      <c r="W303" s="16"/>
      <c r="X303" s="16"/>
      <c r="Y303" s="16"/>
    </row>
    <row r="304" spans="1:25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6"/>
      <c r="W304" s="16"/>
      <c r="X304" s="16"/>
      <c r="Y304" s="16"/>
    </row>
    <row r="305" spans="1:25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6"/>
      <c r="W305" s="16"/>
      <c r="X305" s="16"/>
      <c r="Y305" s="16"/>
    </row>
    <row r="306" spans="1:25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6"/>
      <c r="W306" s="16"/>
      <c r="X306" s="16"/>
      <c r="Y306" s="16"/>
    </row>
    <row r="307" spans="1:25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6"/>
      <c r="W307" s="16"/>
      <c r="X307" s="16"/>
      <c r="Y307" s="16"/>
    </row>
    <row r="308" spans="1:25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6"/>
      <c r="W308" s="16"/>
      <c r="X308" s="16"/>
      <c r="Y308" s="16"/>
    </row>
    <row r="309" spans="1:25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6"/>
      <c r="W309" s="16"/>
      <c r="X309" s="16"/>
      <c r="Y309" s="16"/>
    </row>
    <row r="310" spans="1:25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6"/>
      <c r="W310" s="16"/>
      <c r="X310" s="16"/>
      <c r="Y310" s="16"/>
    </row>
    <row r="311" spans="1:25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6"/>
      <c r="W311" s="16"/>
      <c r="X311" s="16"/>
      <c r="Y311" s="16"/>
    </row>
    <row r="312" spans="1:25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6"/>
      <c r="W312" s="16"/>
      <c r="X312" s="16"/>
      <c r="Y312" s="16"/>
    </row>
    <row r="313" spans="1:25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6"/>
      <c r="W313" s="16"/>
      <c r="X313" s="16"/>
      <c r="Y313" s="16"/>
    </row>
    <row r="314" spans="1:25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6"/>
      <c r="W314" s="16"/>
      <c r="X314" s="16"/>
      <c r="Y314" s="16"/>
    </row>
    <row r="315" spans="1:25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6"/>
      <c r="W315" s="16"/>
      <c r="X315" s="16"/>
      <c r="Y315" s="16"/>
    </row>
    <row r="316" spans="1:25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6"/>
      <c r="W316" s="16"/>
      <c r="X316" s="16"/>
      <c r="Y316" s="16"/>
    </row>
    <row r="317" spans="1:25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6"/>
      <c r="W317" s="16"/>
      <c r="X317" s="16"/>
      <c r="Y317" s="16"/>
    </row>
    <row r="318" spans="1:25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6"/>
      <c r="W318" s="16"/>
      <c r="X318" s="16"/>
      <c r="Y318" s="16"/>
    </row>
    <row r="319" spans="1:25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6"/>
      <c r="W319" s="16"/>
      <c r="X319" s="16"/>
      <c r="Y319" s="16"/>
    </row>
    <row r="320" spans="1:25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6"/>
      <c r="W320" s="16"/>
      <c r="X320" s="16"/>
      <c r="Y320" s="16"/>
    </row>
    <row r="321" spans="1:25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6"/>
      <c r="W321" s="16"/>
      <c r="X321" s="16"/>
      <c r="Y321" s="16"/>
    </row>
    <row r="322" spans="1:25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6"/>
      <c r="W322" s="16"/>
      <c r="X322" s="16"/>
      <c r="Y322" s="16"/>
    </row>
    <row r="323" spans="1:25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6"/>
      <c r="W323" s="16"/>
      <c r="X323" s="16"/>
      <c r="Y323" s="16"/>
    </row>
    <row r="324" spans="1:25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6"/>
      <c r="W324" s="16"/>
      <c r="X324" s="16"/>
      <c r="Y324" s="16"/>
    </row>
    <row r="325" spans="1:25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6"/>
      <c r="W325" s="16"/>
      <c r="X325" s="16"/>
      <c r="Y325" s="16"/>
    </row>
    <row r="326" spans="1:25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6"/>
      <c r="W326" s="16"/>
      <c r="X326" s="16"/>
      <c r="Y326" s="16"/>
    </row>
    <row r="327" spans="1:25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6"/>
      <c r="W327" s="16"/>
      <c r="X327" s="16"/>
      <c r="Y327" s="16"/>
    </row>
    <row r="328" spans="1:25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6"/>
      <c r="W328" s="16"/>
      <c r="X328" s="16"/>
      <c r="Y328" s="16"/>
    </row>
    <row r="329" spans="1:25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6"/>
      <c r="W329" s="16"/>
      <c r="X329" s="16"/>
      <c r="Y329" s="16"/>
    </row>
    <row r="330" spans="1:25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6"/>
      <c r="W330" s="16"/>
      <c r="X330" s="16"/>
      <c r="Y330" s="16"/>
    </row>
    <row r="331" spans="1:25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6"/>
      <c r="W331" s="16"/>
      <c r="X331" s="16"/>
      <c r="Y331" s="16"/>
    </row>
    <row r="332" spans="1:25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6"/>
      <c r="W332" s="16"/>
      <c r="X332" s="16"/>
      <c r="Y332" s="16"/>
    </row>
    <row r="333" spans="1:25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6"/>
      <c r="W333" s="16"/>
      <c r="X333" s="16"/>
      <c r="Y333" s="16"/>
    </row>
    <row r="334" spans="1:25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6"/>
      <c r="W334" s="16"/>
      <c r="X334" s="16"/>
      <c r="Y334" s="16"/>
    </row>
    <row r="335" spans="1:25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6"/>
      <c r="W335" s="16"/>
      <c r="X335" s="16"/>
      <c r="Y335" s="16"/>
    </row>
    <row r="336" spans="1:25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6"/>
      <c r="W336" s="16"/>
      <c r="X336" s="16"/>
      <c r="Y336" s="16"/>
    </row>
    <row r="337" spans="1:25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6"/>
      <c r="W337" s="16"/>
      <c r="X337" s="16"/>
      <c r="Y337" s="16"/>
    </row>
    <row r="338" spans="1:25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6"/>
      <c r="W338" s="16"/>
      <c r="X338" s="16"/>
      <c r="Y338" s="16"/>
    </row>
    <row r="339" spans="1:25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6"/>
      <c r="W339" s="16"/>
      <c r="X339" s="16"/>
      <c r="Y339" s="16"/>
    </row>
    <row r="340" spans="1:25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6"/>
      <c r="W340" s="16"/>
      <c r="X340" s="16"/>
      <c r="Y340" s="16"/>
    </row>
    <row r="341" spans="1:25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6"/>
      <c r="W341" s="16"/>
      <c r="X341" s="16"/>
      <c r="Y341" s="16"/>
    </row>
    <row r="342" spans="1:25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6"/>
      <c r="W342" s="16"/>
      <c r="X342" s="16"/>
      <c r="Y342" s="16"/>
    </row>
    <row r="343" spans="1:25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6"/>
      <c r="W343" s="16"/>
      <c r="X343" s="16"/>
      <c r="Y343" s="16"/>
    </row>
    <row r="344" spans="1:25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6"/>
      <c r="W344" s="16"/>
      <c r="X344" s="16"/>
      <c r="Y344" s="16"/>
    </row>
    <row r="345" spans="1:25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6"/>
      <c r="W345" s="16"/>
      <c r="X345" s="16"/>
      <c r="Y345" s="16"/>
    </row>
    <row r="346" spans="1:25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6"/>
      <c r="W346" s="16"/>
      <c r="X346" s="16"/>
      <c r="Y346" s="16"/>
    </row>
    <row r="347" spans="1:25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6"/>
      <c r="W347" s="16"/>
      <c r="X347" s="16"/>
      <c r="Y347" s="16"/>
    </row>
    <row r="348" spans="1:25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6"/>
      <c r="W348" s="16"/>
      <c r="X348" s="16"/>
      <c r="Y348" s="16"/>
    </row>
    <row r="349" spans="1:25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6"/>
      <c r="W349" s="16"/>
      <c r="X349" s="16"/>
      <c r="Y349" s="16"/>
    </row>
    <row r="350" spans="1:25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6"/>
      <c r="W350" s="16"/>
      <c r="X350" s="16"/>
      <c r="Y350" s="16"/>
    </row>
    <row r="351" spans="1:25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6"/>
      <c r="W351" s="16"/>
      <c r="X351" s="16"/>
      <c r="Y351" s="16"/>
    </row>
    <row r="352" spans="1:25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6"/>
      <c r="W352" s="16"/>
      <c r="X352" s="16"/>
      <c r="Y352" s="16"/>
    </row>
    <row r="353" spans="1:25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6"/>
      <c r="W353" s="16"/>
      <c r="X353" s="16"/>
      <c r="Y353" s="16"/>
    </row>
    <row r="354" spans="1:25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6"/>
      <c r="W354" s="16"/>
      <c r="X354" s="16"/>
      <c r="Y354" s="16"/>
    </row>
    <row r="355" spans="1:25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6"/>
      <c r="W355" s="16"/>
      <c r="X355" s="16"/>
      <c r="Y355" s="16"/>
    </row>
    <row r="356" spans="1:25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6"/>
      <c r="W356" s="16"/>
      <c r="X356" s="16"/>
      <c r="Y356" s="16"/>
    </row>
    <row r="357" spans="1:25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6"/>
      <c r="W357" s="16"/>
      <c r="X357" s="16"/>
      <c r="Y357" s="16"/>
    </row>
    <row r="358" spans="1:25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6"/>
      <c r="W358" s="16"/>
      <c r="X358" s="16"/>
      <c r="Y358" s="16"/>
    </row>
    <row r="359" spans="1:25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6"/>
      <c r="W359" s="16"/>
      <c r="X359" s="16"/>
      <c r="Y359" s="16"/>
    </row>
    <row r="360" spans="1:25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6"/>
      <c r="W360" s="16"/>
      <c r="X360" s="16"/>
      <c r="Y360" s="16"/>
    </row>
    <row r="361" spans="1:25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6"/>
      <c r="W361" s="16"/>
      <c r="X361" s="16"/>
      <c r="Y361" s="16"/>
    </row>
    <row r="362" spans="1:25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6"/>
      <c r="W362" s="16"/>
      <c r="X362" s="16"/>
      <c r="Y362" s="16"/>
    </row>
    <row r="363" spans="1:25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6"/>
      <c r="W363" s="16"/>
      <c r="X363" s="16"/>
      <c r="Y363" s="16"/>
    </row>
    <row r="364" spans="1:25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6"/>
      <c r="W364" s="16"/>
      <c r="X364" s="16"/>
      <c r="Y364" s="16"/>
    </row>
    <row r="365" spans="1:25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6"/>
      <c r="W365" s="16"/>
      <c r="X365" s="16"/>
      <c r="Y365" s="16"/>
    </row>
    <row r="366" spans="1:25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6"/>
      <c r="W366" s="16"/>
      <c r="X366" s="16"/>
      <c r="Y366" s="16"/>
    </row>
    <row r="367" spans="1:25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6"/>
      <c r="W367" s="16"/>
      <c r="X367" s="16"/>
      <c r="Y367" s="16"/>
    </row>
    <row r="368" spans="1:25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6"/>
      <c r="W368" s="16"/>
      <c r="X368" s="16"/>
      <c r="Y368" s="16"/>
    </row>
    <row r="369" spans="1:25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6"/>
      <c r="W369" s="16"/>
      <c r="X369" s="16"/>
      <c r="Y369" s="16"/>
    </row>
    <row r="370" spans="1:25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6"/>
      <c r="W370" s="16"/>
      <c r="X370" s="16"/>
      <c r="Y370" s="16"/>
    </row>
    <row r="371" spans="1:25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6"/>
      <c r="W371" s="16"/>
      <c r="X371" s="16"/>
      <c r="Y371" s="16"/>
    </row>
    <row r="372" spans="1:25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6"/>
      <c r="W372" s="16"/>
      <c r="X372" s="16"/>
      <c r="Y372" s="16"/>
    </row>
    <row r="373" spans="1:25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6"/>
      <c r="W373" s="16"/>
      <c r="X373" s="16"/>
      <c r="Y373" s="16"/>
    </row>
    <row r="374" spans="1:25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6"/>
      <c r="W374" s="16"/>
      <c r="X374" s="16"/>
      <c r="Y374" s="16"/>
    </row>
    <row r="375" spans="1:25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6"/>
      <c r="W375" s="16"/>
      <c r="X375" s="16"/>
      <c r="Y375" s="16"/>
    </row>
    <row r="376" spans="1:25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6"/>
      <c r="W376" s="16"/>
      <c r="X376" s="16"/>
      <c r="Y376" s="16"/>
    </row>
    <row r="377" spans="1:25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6"/>
      <c r="W377" s="16"/>
      <c r="X377" s="16"/>
      <c r="Y377" s="16"/>
    </row>
    <row r="378" spans="1:25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6"/>
      <c r="W378" s="16"/>
      <c r="X378" s="16"/>
      <c r="Y378" s="16"/>
    </row>
    <row r="379" spans="1:25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6"/>
      <c r="W379" s="16"/>
      <c r="X379" s="16"/>
      <c r="Y379" s="16"/>
    </row>
    <row r="380" spans="1:25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6"/>
      <c r="W380" s="16"/>
      <c r="X380" s="16"/>
      <c r="Y380" s="16"/>
    </row>
    <row r="381" spans="1:25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6"/>
      <c r="W381" s="16"/>
      <c r="X381" s="16"/>
      <c r="Y381" s="16"/>
    </row>
    <row r="382" spans="1:25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6"/>
      <c r="W382" s="16"/>
      <c r="X382" s="16"/>
      <c r="Y382" s="16"/>
    </row>
    <row r="383" spans="1:25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6"/>
      <c r="W383" s="16"/>
      <c r="X383" s="16"/>
      <c r="Y383" s="16"/>
    </row>
    <row r="384" spans="1:25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6"/>
      <c r="W384" s="16"/>
      <c r="X384" s="16"/>
      <c r="Y384" s="16"/>
    </row>
    <row r="385" spans="1:25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6"/>
      <c r="W385" s="16"/>
      <c r="X385" s="16"/>
      <c r="Y385" s="16"/>
    </row>
    <row r="386" spans="1:25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6"/>
      <c r="W386" s="16"/>
      <c r="X386" s="16"/>
      <c r="Y386" s="16"/>
    </row>
    <row r="387" spans="1:25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6"/>
      <c r="W387" s="16"/>
      <c r="X387" s="16"/>
      <c r="Y387" s="16"/>
    </row>
    <row r="388" spans="1:25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6"/>
      <c r="W388" s="16"/>
      <c r="X388" s="16"/>
      <c r="Y388" s="16"/>
    </row>
    <row r="389" spans="1:25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6"/>
      <c r="W389" s="16"/>
      <c r="X389" s="16"/>
      <c r="Y389" s="16"/>
    </row>
    <row r="390" spans="1:25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6"/>
      <c r="W390" s="16"/>
      <c r="X390" s="16"/>
      <c r="Y390" s="16"/>
    </row>
    <row r="391" spans="1:25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6"/>
      <c r="W391" s="16"/>
      <c r="X391" s="16"/>
      <c r="Y391" s="16"/>
    </row>
    <row r="392" spans="1:25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6"/>
      <c r="W392" s="16"/>
      <c r="X392" s="16"/>
      <c r="Y392" s="16"/>
    </row>
    <row r="393" spans="1:25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6"/>
      <c r="W393" s="16"/>
      <c r="X393" s="16"/>
      <c r="Y393" s="16"/>
    </row>
    <row r="394" spans="1:25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6"/>
      <c r="W394" s="16"/>
      <c r="X394" s="16"/>
      <c r="Y394" s="16"/>
    </row>
    <row r="395" spans="1:25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6"/>
      <c r="W395" s="16"/>
      <c r="X395" s="16"/>
      <c r="Y395" s="16"/>
    </row>
    <row r="396" spans="1:25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6"/>
      <c r="W396" s="16"/>
      <c r="X396" s="16"/>
      <c r="Y396" s="16"/>
    </row>
    <row r="397" spans="1:25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6"/>
      <c r="W397" s="16"/>
      <c r="X397" s="16"/>
      <c r="Y397" s="16"/>
    </row>
    <row r="398" spans="1:25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6"/>
      <c r="W398" s="16"/>
      <c r="X398" s="16"/>
      <c r="Y398" s="16"/>
    </row>
    <row r="399" spans="1:25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6"/>
      <c r="W399" s="16"/>
      <c r="X399" s="16"/>
      <c r="Y399" s="16"/>
    </row>
    <row r="400" spans="1:25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6"/>
      <c r="W400" s="16"/>
      <c r="X400" s="16"/>
      <c r="Y400" s="16"/>
    </row>
    <row r="401" spans="1:25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6"/>
      <c r="W401" s="16"/>
      <c r="X401" s="16"/>
      <c r="Y401" s="16"/>
    </row>
    <row r="402" spans="1:25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6"/>
      <c r="W402" s="16"/>
      <c r="X402" s="16"/>
      <c r="Y402" s="16"/>
    </row>
    <row r="403" spans="1:25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6"/>
      <c r="W403" s="16"/>
      <c r="X403" s="16"/>
      <c r="Y403" s="16"/>
    </row>
    <row r="404" spans="1:25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6"/>
      <c r="W404" s="16"/>
      <c r="X404" s="16"/>
      <c r="Y404" s="16"/>
    </row>
    <row r="405" spans="1:25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6"/>
      <c r="W405" s="16"/>
      <c r="X405" s="16"/>
      <c r="Y405" s="16"/>
    </row>
    <row r="406" spans="1:25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6"/>
      <c r="W406" s="16"/>
      <c r="X406" s="16"/>
      <c r="Y406" s="16"/>
    </row>
    <row r="407" spans="1:25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6"/>
      <c r="W407" s="16"/>
      <c r="X407" s="16"/>
      <c r="Y407" s="16"/>
    </row>
    <row r="408" spans="1:25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6"/>
      <c r="W408" s="16"/>
      <c r="X408" s="16"/>
      <c r="Y408" s="16"/>
    </row>
    <row r="409" spans="1:25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6"/>
      <c r="W409" s="16"/>
      <c r="X409" s="16"/>
      <c r="Y409" s="16"/>
    </row>
    <row r="410" spans="1:25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6"/>
      <c r="W410" s="16"/>
      <c r="X410" s="16"/>
      <c r="Y410" s="16"/>
    </row>
    <row r="411" spans="1:25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6"/>
      <c r="W411" s="16"/>
      <c r="X411" s="16"/>
      <c r="Y411" s="16"/>
    </row>
    <row r="412" spans="1:25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6"/>
      <c r="W412" s="16"/>
      <c r="X412" s="16"/>
      <c r="Y412" s="16"/>
    </row>
    <row r="413" spans="1:25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6"/>
      <c r="W413" s="16"/>
      <c r="X413" s="16"/>
      <c r="Y413" s="16"/>
    </row>
    <row r="414" spans="1:25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6"/>
      <c r="W414" s="16"/>
      <c r="X414" s="16"/>
      <c r="Y414" s="16"/>
    </row>
    <row r="415" spans="1:25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6"/>
      <c r="W415" s="16"/>
      <c r="X415" s="16"/>
      <c r="Y415" s="16"/>
    </row>
    <row r="416" spans="1:25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6"/>
      <c r="W416" s="16"/>
      <c r="X416" s="16"/>
      <c r="Y416" s="16"/>
    </row>
    <row r="417" spans="1:25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6"/>
      <c r="W417" s="16"/>
      <c r="X417" s="16"/>
      <c r="Y417" s="16"/>
    </row>
    <row r="418" spans="1:25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6"/>
      <c r="W418" s="16"/>
      <c r="X418" s="16"/>
      <c r="Y418" s="16"/>
    </row>
    <row r="419" spans="1:25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6"/>
      <c r="W419" s="16"/>
      <c r="X419" s="16"/>
      <c r="Y419" s="16"/>
    </row>
    <row r="420" spans="1:25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6"/>
      <c r="W420" s="16"/>
      <c r="X420" s="16"/>
      <c r="Y420" s="16"/>
    </row>
    <row r="421" spans="1:25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6"/>
      <c r="W421" s="16"/>
      <c r="X421" s="16"/>
      <c r="Y421" s="16"/>
    </row>
    <row r="422" spans="1:25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6"/>
      <c r="W422" s="16"/>
      <c r="X422" s="16"/>
      <c r="Y422" s="16"/>
    </row>
    <row r="423" spans="1:25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6"/>
      <c r="W423" s="16"/>
      <c r="X423" s="16"/>
      <c r="Y423" s="16"/>
    </row>
    <row r="424" spans="1:25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6"/>
      <c r="W424" s="16"/>
      <c r="X424" s="16"/>
      <c r="Y424" s="16"/>
    </row>
    <row r="425" spans="1:25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6"/>
      <c r="W425" s="16"/>
      <c r="X425" s="16"/>
      <c r="Y425" s="16"/>
    </row>
    <row r="426" spans="1:25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6"/>
      <c r="W426" s="16"/>
      <c r="X426" s="16"/>
      <c r="Y426" s="16"/>
    </row>
    <row r="427" spans="1:25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6"/>
      <c r="W427" s="16"/>
      <c r="X427" s="16"/>
      <c r="Y427" s="16"/>
    </row>
    <row r="428" spans="1:25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6"/>
      <c r="W428" s="16"/>
      <c r="X428" s="16"/>
      <c r="Y428" s="16"/>
    </row>
    <row r="429" spans="1:25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6"/>
      <c r="W429" s="16"/>
      <c r="X429" s="16"/>
      <c r="Y429" s="16"/>
    </row>
    <row r="430" spans="1:25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6"/>
      <c r="W430" s="16"/>
      <c r="X430" s="16"/>
      <c r="Y430" s="16"/>
    </row>
    <row r="431" spans="1:25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6"/>
      <c r="W431" s="16"/>
      <c r="X431" s="16"/>
      <c r="Y431" s="16"/>
    </row>
    <row r="432" spans="1:25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6"/>
      <c r="W432" s="16"/>
      <c r="X432" s="16"/>
      <c r="Y432" s="16"/>
    </row>
    <row r="433" spans="1:25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6"/>
      <c r="W433" s="16"/>
      <c r="X433" s="16"/>
      <c r="Y433" s="16"/>
    </row>
    <row r="434" spans="1:25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6"/>
      <c r="W434" s="16"/>
      <c r="X434" s="16"/>
      <c r="Y434" s="16"/>
    </row>
    <row r="435" spans="1:25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6"/>
      <c r="W435" s="16"/>
      <c r="X435" s="16"/>
      <c r="Y435" s="16"/>
    </row>
    <row r="436" spans="1:25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6"/>
      <c r="W436" s="16"/>
      <c r="X436" s="16"/>
      <c r="Y436" s="16"/>
    </row>
    <row r="437" spans="1:25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6"/>
      <c r="W437" s="16"/>
      <c r="X437" s="16"/>
      <c r="Y437" s="16"/>
    </row>
    <row r="438" spans="1:25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6"/>
      <c r="W438" s="16"/>
      <c r="X438" s="16"/>
      <c r="Y438" s="16"/>
    </row>
    <row r="439" spans="1:25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6"/>
      <c r="W439" s="16"/>
      <c r="X439" s="16"/>
      <c r="Y439" s="16"/>
    </row>
    <row r="440" spans="1:25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6"/>
      <c r="W440" s="16"/>
      <c r="X440" s="16"/>
      <c r="Y440" s="16"/>
    </row>
    <row r="441" spans="1:25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6"/>
      <c r="W441" s="16"/>
      <c r="X441" s="16"/>
      <c r="Y441" s="16"/>
    </row>
    <row r="442" spans="1:25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6"/>
      <c r="W442" s="16"/>
      <c r="X442" s="16"/>
      <c r="Y442" s="16"/>
    </row>
    <row r="443" spans="1:25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6"/>
      <c r="W443" s="16"/>
      <c r="X443" s="16"/>
      <c r="Y443" s="16"/>
    </row>
    <row r="444" spans="1:25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6"/>
      <c r="W444" s="16"/>
      <c r="X444" s="16"/>
      <c r="Y444" s="16"/>
    </row>
    <row r="445" spans="1:25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6"/>
      <c r="W445" s="16"/>
      <c r="X445" s="16"/>
      <c r="Y445" s="16"/>
    </row>
    <row r="446" spans="1:25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6"/>
      <c r="W446" s="16"/>
      <c r="X446" s="16"/>
      <c r="Y446" s="16"/>
    </row>
    <row r="447" spans="1:25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6"/>
      <c r="W447" s="16"/>
      <c r="X447" s="16"/>
      <c r="Y447" s="16"/>
    </row>
    <row r="448" spans="1:25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6"/>
      <c r="W448" s="16"/>
      <c r="X448" s="16"/>
      <c r="Y448" s="16"/>
    </row>
    <row r="449" spans="1:25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6"/>
      <c r="W449" s="16"/>
      <c r="X449" s="16"/>
      <c r="Y449" s="16"/>
    </row>
    <row r="450" spans="1:25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6"/>
      <c r="W450" s="16"/>
      <c r="X450" s="16"/>
      <c r="Y450" s="16"/>
    </row>
    <row r="451" spans="1:25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6"/>
      <c r="W451" s="16"/>
      <c r="X451" s="16"/>
      <c r="Y451" s="16"/>
    </row>
    <row r="452" spans="1:25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6"/>
      <c r="W452" s="16"/>
      <c r="X452" s="16"/>
      <c r="Y452" s="16"/>
    </row>
    <row r="453" spans="1:25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6"/>
      <c r="W453" s="16"/>
      <c r="X453" s="16"/>
      <c r="Y453" s="16"/>
    </row>
    <row r="454" spans="1:25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6"/>
      <c r="W454" s="16"/>
      <c r="X454" s="16"/>
      <c r="Y454" s="16"/>
    </row>
    <row r="455" spans="1:25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6"/>
      <c r="W455" s="16"/>
      <c r="X455" s="16"/>
      <c r="Y455" s="16"/>
    </row>
    <row r="456" spans="1:25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6"/>
      <c r="W456" s="16"/>
      <c r="X456" s="16"/>
      <c r="Y456" s="16"/>
    </row>
    <row r="457" spans="1:25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6"/>
      <c r="W457" s="16"/>
      <c r="X457" s="16"/>
      <c r="Y457" s="16"/>
    </row>
    <row r="458" spans="1:25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6"/>
      <c r="W458" s="16"/>
      <c r="X458" s="16"/>
      <c r="Y458" s="16"/>
    </row>
    <row r="459" spans="1:25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6"/>
      <c r="W459" s="16"/>
      <c r="X459" s="16"/>
      <c r="Y459" s="16"/>
    </row>
    <row r="460" spans="1:25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6"/>
      <c r="W460" s="16"/>
      <c r="X460" s="16"/>
      <c r="Y460" s="16"/>
    </row>
    <row r="461" spans="1:25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6"/>
      <c r="W461" s="16"/>
      <c r="X461" s="16"/>
      <c r="Y461" s="16"/>
    </row>
    <row r="462" spans="1:25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6"/>
      <c r="W462" s="16"/>
      <c r="X462" s="16"/>
      <c r="Y462" s="16"/>
    </row>
    <row r="463" spans="1:25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6"/>
      <c r="W463" s="16"/>
      <c r="X463" s="16"/>
      <c r="Y463" s="16"/>
    </row>
    <row r="464" spans="1:25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6"/>
      <c r="W464" s="16"/>
      <c r="X464" s="16"/>
      <c r="Y464" s="16"/>
    </row>
    <row r="465" spans="1:25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6"/>
      <c r="W465" s="16"/>
      <c r="X465" s="16"/>
      <c r="Y465" s="16"/>
    </row>
    <row r="466" spans="1:25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6"/>
      <c r="W466" s="16"/>
      <c r="X466" s="16"/>
      <c r="Y466" s="16"/>
    </row>
    <row r="467" spans="1:25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6"/>
      <c r="W467" s="16"/>
      <c r="X467" s="16"/>
      <c r="Y467" s="16"/>
    </row>
    <row r="468" spans="1:25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6"/>
      <c r="W468" s="16"/>
      <c r="X468" s="16"/>
      <c r="Y468" s="16"/>
    </row>
    <row r="469" spans="1:25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6"/>
      <c r="W469" s="16"/>
      <c r="X469" s="16"/>
      <c r="Y469" s="16"/>
    </row>
    <row r="470" spans="1:25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6"/>
      <c r="W470" s="16"/>
      <c r="X470" s="16"/>
      <c r="Y470" s="16"/>
    </row>
    <row r="471" spans="1:25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6"/>
      <c r="W471" s="16"/>
      <c r="X471" s="16"/>
      <c r="Y471" s="16"/>
    </row>
    <row r="472" spans="1:25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6"/>
      <c r="W472" s="16"/>
      <c r="X472" s="16"/>
      <c r="Y472" s="16"/>
    </row>
    <row r="473" spans="1:25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6"/>
      <c r="W473" s="16"/>
      <c r="X473" s="16"/>
      <c r="Y473" s="16"/>
    </row>
    <row r="474" spans="1:25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6"/>
      <c r="W474" s="16"/>
      <c r="X474" s="16"/>
      <c r="Y474" s="16"/>
    </row>
    <row r="475" spans="1:25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6"/>
      <c r="W475" s="16"/>
      <c r="X475" s="16"/>
      <c r="Y475" s="16"/>
    </row>
    <row r="476" spans="1:25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6"/>
      <c r="W476" s="16"/>
      <c r="X476" s="16"/>
      <c r="Y476" s="16"/>
    </row>
    <row r="477" spans="1:25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6"/>
      <c r="W477" s="16"/>
      <c r="X477" s="16"/>
      <c r="Y477" s="16"/>
    </row>
    <row r="478" spans="1:25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6"/>
      <c r="W478" s="16"/>
      <c r="X478" s="16"/>
      <c r="Y478" s="16"/>
    </row>
    <row r="479" spans="1:25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6"/>
      <c r="W479" s="16"/>
      <c r="X479" s="16"/>
      <c r="Y479" s="16"/>
    </row>
    <row r="480" spans="1:25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6"/>
      <c r="W480" s="16"/>
      <c r="X480" s="16"/>
      <c r="Y480" s="16"/>
    </row>
    <row r="481" spans="1:25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6"/>
      <c r="W481" s="16"/>
      <c r="X481" s="16"/>
      <c r="Y481" s="16"/>
    </row>
    <row r="482" spans="1:25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6"/>
      <c r="W482" s="16"/>
      <c r="X482" s="16"/>
      <c r="Y482" s="16"/>
    </row>
    <row r="483" spans="1:25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6"/>
      <c r="W483" s="16"/>
      <c r="X483" s="16"/>
      <c r="Y483" s="16"/>
    </row>
    <row r="484" spans="1:25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6"/>
      <c r="W484" s="16"/>
      <c r="X484" s="16"/>
      <c r="Y484" s="16"/>
    </row>
    <row r="485" spans="1:25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6"/>
      <c r="W485" s="16"/>
      <c r="X485" s="16"/>
      <c r="Y485" s="16"/>
    </row>
    <row r="486" spans="1:25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6"/>
      <c r="W486" s="16"/>
      <c r="X486" s="16"/>
      <c r="Y486" s="16"/>
    </row>
    <row r="487" spans="1:25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6"/>
      <c r="W487" s="16"/>
      <c r="X487" s="16"/>
      <c r="Y487" s="16"/>
    </row>
    <row r="488" spans="1:25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6"/>
      <c r="W488" s="16"/>
      <c r="X488" s="16"/>
      <c r="Y488" s="16"/>
    </row>
    <row r="489" spans="1:25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6"/>
      <c r="W489" s="16"/>
      <c r="X489" s="16"/>
      <c r="Y489" s="16"/>
    </row>
    <row r="490" spans="1:25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6"/>
      <c r="W490" s="16"/>
      <c r="X490" s="16"/>
      <c r="Y490" s="16"/>
    </row>
    <row r="491" spans="1:25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6"/>
      <c r="W491" s="16"/>
      <c r="X491" s="16"/>
      <c r="Y491" s="16"/>
    </row>
    <row r="492" spans="1:25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6"/>
      <c r="W492" s="16"/>
      <c r="X492" s="16"/>
      <c r="Y492" s="16"/>
    </row>
    <row r="493" spans="1:25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6"/>
      <c r="W493" s="16"/>
      <c r="X493" s="16"/>
      <c r="Y493" s="16"/>
    </row>
    <row r="494" spans="1:25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6"/>
      <c r="W494" s="16"/>
      <c r="X494" s="16"/>
      <c r="Y494" s="16"/>
    </row>
    <row r="495" spans="1:25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6"/>
      <c r="W495" s="16"/>
      <c r="X495" s="16"/>
      <c r="Y495" s="16"/>
    </row>
    <row r="496" spans="1:25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6"/>
      <c r="W496" s="16"/>
      <c r="X496" s="16"/>
      <c r="Y496" s="16"/>
    </row>
    <row r="497" spans="1:25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6"/>
      <c r="W497" s="16"/>
      <c r="X497" s="16"/>
      <c r="Y497" s="16"/>
    </row>
    <row r="498" spans="1:25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6"/>
      <c r="W498" s="16"/>
      <c r="X498" s="16"/>
      <c r="Y498" s="16"/>
    </row>
    <row r="499" spans="1:25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6"/>
      <c r="W499" s="16"/>
      <c r="X499" s="16"/>
      <c r="Y499" s="16"/>
    </row>
    <row r="500" spans="1:25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6"/>
      <c r="W500" s="16"/>
      <c r="X500" s="16"/>
      <c r="Y500" s="16"/>
    </row>
    <row r="501" spans="1:25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6"/>
      <c r="W501" s="16"/>
      <c r="X501" s="16"/>
      <c r="Y501" s="16"/>
    </row>
    <row r="502" spans="1:25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6"/>
      <c r="W502" s="16"/>
      <c r="X502" s="16"/>
      <c r="Y502" s="16"/>
    </row>
    <row r="503" spans="1:25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6"/>
      <c r="W503" s="16"/>
      <c r="X503" s="16"/>
      <c r="Y503" s="16"/>
    </row>
    <row r="504" spans="1:25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6"/>
      <c r="W504" s="16"/>
      <c r="X504" s="16"/>
      <c r="Y504" s="16"/>
    </row>
    <row r="505" spans="1:25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6"/>
      <c r="W505" s="16"/>
      <c r="X505" s="16"/>
      <c r="Y505" s="16"/>
    </row>
    <row r="506" spans="1:25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6"/>
      <c r="W506" s="16"/>
      <c r="X506" s="16"/>
      <c r="Y506" s="16"/>
    </row>
    <row r="507" spans="1:25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6"/>
      <c r="W507" s="16"/>
      <c r="X507" s="16"/>
      <c r="Y507" s="16"/>
    </row>
    <row r="508" spans="1:25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6"/>
      <c r="W508" s="16"/>
      <c r="X508" s="16"/>
      <c r="Y508" s="16"/>
    </row>
    <row r="509" spans="1:25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6"/>
      <c r="W509" s="16"/>
      <c r="X509" s="16"/>
      <c r="Y509" s="16"/>
    </row>
    <row r="510" spans="1:25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6"/>
      <c r="W510" s="16"/>
      <c r="X510" s="16"/>
      <c r="Y510" s="16"/>
    </row>
    <row r="511" spans="1:25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6"/>
      <c r="W511" s="16"/>
      <c r="X511" s="16"/>
      <c r="Y511" s="16"/>
    </row>
    <row r="512" spans="1:25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6"/>
      <c r="W512" s="16"/>
      <c r="X512" s="16"/>
      <c r="Y512" s="16"/>
    </row>
    <row r="513" spans="1:25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6"/>
      <c r="W513" s="16"/>
      <c r="X513" s="16"/>
      <c r="Y513" s="16"/>
    </row>
    <row r="514" spans="1:25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6"/>
      <c r="W514" s="16"/>
      <c r="X514" s="16"/>
      <c r="Y514" s="16"/>
    </row>
    <row r="515" spans="1:25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6"/>
      <c r="W515" s="16"/>
      <c r="X515" s="16"/>
      <c r="Y515" s="16"/>
    </row>
    <row r="516" spans="1:25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6"/>
      <c r="W516" s="16"/>
      <c r="X516" s="16"/>
      <c r="Y516" s="16"/>
    </row>
    <row r="517" spans="1:25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6"/>
      <c r="W517" s="16"/>
      <c r="X517" s="16"/>
      <c r="Y517" s="16"/>
    </row>
    <row r="518" spans="1:25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6"/>
      <c r="W518" s="16"/>
      <c r="X518" s="16"/>
      <c r="Y518" s="16"/>
    </row>
    <row r="519" spans="1:25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6"/>
      <c r="W519" s="16"/>
      <c r="X519" s="16"/>
      <c r="Y519" s="16"/>
    </row>
    <row r="520" spans="1:25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6"/>
      <c r="W520" s="16"/>
      <c r="X520" s="16"/>
      <c r="Y520" s="16"/>
    </row>
    <row r="521" spans="1:25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6"/>
      <c r="W521" s="16"/>
      <c r="X521" s="16"/>
      <c r="Y521" s="16"/>
    </row>
    <row r="522" spans="1:25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6"/>
      <c r="W522" s="16"/>
      <c r="X522" s="16"/>
      <c r="Y522" s="16"/>
    </row>
    <row r="523" spans="1:25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6"/>
      <c r="W523" s="16"/>
      <c r="X523" s="16"/>
      <c r="Y523" s="16"/>
    </row>
    <row r="524" spans="1:25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6"/>
      <c r="W524" s="16"/>
      <c r="X524" s="16"/>
      <c r="Y524" s="16"/>
    </row>
    <row r="525" spans="1:25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6"/>
      <c r="W525" s="16"/>
      <c r="X525" s="16"/>
      <c r="Y525" s="16"/>
    </row>
    <row r="526" spans="1:25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6"/>
      <c r="W526" s="16"/>
      <c r="X526" s="16"/>
      <c r="Y526" s="16"/>
    </row>
    <row r="527" spans="1:25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6"/>
      <c r="W527" s="16"/>
      <c r="X527" s="16"/>
      <c r="Y527" s="16"/>
    </row>
    <row r="528" spans="1:25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6"/>
      <c r="W528" s="16"/>
      <c r="X528" s="16"/>
      <c r="Y528" s="16"/>
    </row>
    <row r="529" spans="1:25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6"/>
      <c r="W529" s="16"/>
      <c r="X529" s="16"/>
      <c r="Y529" s="16"/>
    </row>
    <row r="530" spans="1:25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6"/>
      <c r="W530" s="16"/>
      <c r="X530" s="16"/>
      <c r="Y530" s="16"/>
    </row>
    <row r="531" spans="1:25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6"/>
      <c r="W531" s="16"/>
      <c r="X531" s="16"/>
      <c r="Y531" s="16"/>
    </row>
    <row r="532" spans="1:25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6"/>
      <c r="W532" s="16"/>
      <c r="X532" s="16"/>
      <c r="Y532" s="16"/>
    </row>
    <row r="533" spans="1:25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6"/>
      <c r="W533" s="16"/>
      <c r="X533" s="16"/>
      <c r="Y533" s="16"/>
    </row>
    <row r="534" spans="1:25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6"/>
      <c r="W534" s="16"/>
      <c r="X534" s="16"/>
      <c r="Y534" s="16"/>
    </row>
    <row r="535" spans="1:25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6"/>
      <c r="W535" s="16"/>
      <c r="X535" s="16"/>
      <c r="Y535" s="16"/>
    </row>
    <row r="536" spans="1:25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6"/>
      <c r="W536" s="16"/>
      <c r="X536" s="16"/>
      <c r="Y536" s="16"/>
    </row>
    <row r="537" spans="1:25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6"/>
      <c r="W537" s="16"/>
      <c r="X537" s="16"/>
      <c r="Y537" s="16"/>
    </row>
    <row r="538" spans="1:25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6"/>
      <c r="W538" s="16"/>
      <c r="X538" s="16"/>
      <c r="Y538" s="16"/>
    </row>
    <row r="539" spans="1:25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6"/>
      <c r="W539" s="16"/>
      <c r="X539" s="16"/>
      <c r="Y539" s="16"/>
    </row>
    <row r="540" spans="1:25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6"/>
      <c r="W540" s="16"/>
      <c r="X540" s="16"/>
      <c r="Y540" s="16"/>
    </row>
    <row r="541" spans="1:25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6"/>
      <c r="W541" s="16"/>
      <c r="X541" s="16"/>
      <c r="Y541" s="16"/>
    </row>
    <row r="542" spans="1:25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6"/>
      <c r="W542" s="16"/>
      <c r="X542" s="16"/>
      <c r="Y542" s="16"/>
    </row>
    <row r="543" spans="1:25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6"/>
      <c r="W543" s="16"/>
      <c r="X543" s="16"/>
      <c r="Y543" s="16"/>
    </row>
    <row r="544" spans="1:25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6"/>
      <c r="W544" s="16"/>
      <c r="X544" s="16"/>
      <c r="Y544" s="16"/>
    </row>
    <row r="545" spans="1:25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6"/>
      <c r="W545" s="16"/>
      <c r="X545" s="16"/>
      <c r="Y545" s="16"/>
    </row>
    <row r="546" spans="1:25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6"/>
      <c r="W546" s="16"/>
      <c r="X546" s="16"/>
      <c r="Y546" s="16"/>
    </row>
    <row r="547" spans="1:25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6"/>
      <c r="W547" s="16"/>
      <c r="X547" s="16"/>
      <c r="Y547" s="16"/>
    </row>
    <row r="548" spans="1:25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6"/>
      <c r="W548" s="16"/>
      <c r="X548" s="16"/>
      <c r="Y548" s="16"/>
    </row>
    <row r="549" spans="1:25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6"/>
      <c r="W549" s="16"/>
      <c r="X549" s="16"/>
      <c r="Y549" s="16"/>
    </row>
    <row r="550" spans="1:25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6"/>
      <c r="W550" s="16"/>
      <c r="X550" s="16"/>
      <c r="Y550" s="16"/>
    </row>
    <row r="551" spans="1:25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6"/>
      <c r="W551" s="16"/>
      <c r="X551" s="16"/>
      <c r="Y551" s="16"/>
    </row>
    <row r="552" spans="1:25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6"/>
      <c r="W552" s="16"/>
      <c r="X552" s="16"/>
      <c r="Y552" s="16"/>
    </row>
    <row r="553" spans="1:25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6"/>
      <c r="W553" s="16"/>
      <c r="X553" s="16"/>
      <c r="Y553" s="16"/>
    </row>
    <row r="554" spans="1:25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6"/>
      <c r="W554" s="16"/>
      <c r="X554" s="16"/>
      <c r="Y554" s="16"/>
    </row>
    <row r="555" spans="1:25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6"/>
      <c r="W555" s="16"/>
      <c r="X555" s="16"/>
      <c r="Y555" s="16"/>
    </row>
    <row r="556" spans="1:25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6"/>
      <c r="W556" s="16"/>
      <c r="X556" s="16"/>
      <c r="Y556" s="16"/>
    </row>
    <row r="557" spans="1:25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6"/>
      <c r="W557" s="16"/>
      <c r="X557" s="16"/>
      <c r="Y557" s="16"/>
    </row>
    <row r="558" spans="1:25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6"/>
      <c r="W558" s="16"/>
      <c r="X558" s="16"/>
      <c r="Y558" s="16"/>
    </row>
    <row r="559" spans="1:25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6"/>
      <c r="W559" s="16"/>
      <c r="X559" s="16"/>
      <c r="Y559" s="16"/>
    </row>
    <row r="560" spans="1:25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6"/>
      <c r="W560" s="16"/>
      <c r="X560" s="16"/>
      <c r="Y560" s="16"/>
    </row>
    <row r="561" spans="1:25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6"/>
      <c r="W561" s="16"/>
      <c r="X561" s="16"/>
      <c r="Y561" s="16"/>
    </row>
    <row r="562" spans="1:25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6"/>
      <c r="W562" s="16"/>
      <c r="X562" s="16"/>
      <c r="Y562" s="16"/>
    </row>
    <row r="563" spans="1:25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6"/>
      <c r="W563" s="16"/>
      <c r="X563" s="16"/>
      <c r="Y563" s="16"/>
    </row>
    <row r="564" spans="1:25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6"/>
      <c r="W564" s="16"/>
      <c r="X564" s="16"/>
      <c r="Y564" s="16"/>
    </row>
    <row r="565" spans="1:25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6"/>
      <c r="W565" s="16"/>
      <c r="X565" s="16"/>
      <c r="Y565" s="16"/>
    </row>
    <row r="566" spans="1:25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6"/>
      <c r="W566" s="16"/>
      <c r="X566" s="16"/>
      <c r="Y566" s="16"/>
    </row>
    <row r="567" spans="1:25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6"/>
      <c r="W567" s="16"/>
      <c r="X567" s="16"/>
      <c r="Y567" s="16"/>
    </row>
    <row r="568" spans="1:25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6"/>
      <c r="W568" s="16"/>
      <c r="X568" s="16"/>
      <c r="Y568" s="16"/>
    </row>
    <row r="569" spans="1:25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6"/>
      <c r="W569" s="16"/>
      <c r="X569" s="16"/>
      <c r="Y569" s="16"/>
    </row>
    <row r="570" spans="1:25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6"/>
      <c r="W570" s="16"/>
      <c r="X570" s="16"/>
      <c r="Y570" s="16"/>
    </row>
    <row r="571" spans="1:25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6"/>
      <c r="W571" s="16"/>
      <c r="X571" s="16"/>
      <c r="Y571" s="16"/>
    </row>
    <row r="572" spans="1:25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6"/>
      <c r="W572" s="16"/>
      <c r="X572" s="16"/>
      <c r="Y572" s="16"/>
    </row>
    <row r="573" spans="1:25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6"/>
      <c r="W573" s="16"/>
      <c r="X573" s="16"/>
      <c r="Y573" s="16"/>
    </row>
    <row r="574" spans="1:25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6"/>
      <c r="W574" s="16"/>
      <c r="X574" s="16"/>
      <c r="Y574" s="16"/>
    </row>
    <row r="575" spans="1:25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6"/>
      <c r="W575" s="16"/>
      <c r="X575" s="16"/>
      <c r="Y575" s="16"/>
    </row>
    <row r="576" spans="1:25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6"/>
      <c r="W576" s="16"/>
      <c r="X576" s="16"/>
      <c r="Y576" s="16"/>
    </row>
    <row r="577" spans="1:25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6"/>
      <c r="W577" s="16"/>
      <c r="X577" s="16"/>
      <c r="Y577" s="16"/>
    </row>
    <row r="578" spans="1:25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6"/>
      <c r="W578" s="16"/>
      <c r="X578" s="16"/>
      <c r="Y578" s="16"/>
    </row>
    <row r="579" spans="1:25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6"/>
      <c r="W579" s="16"/>
      <c r="X579" s="16"/>
      <c r="Y579" s="16"/>
    </row>
    <row r="580" spans="1:25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6"/>
      <c r="W580" s="16"/>
      <c r="X580" s="16"/>
      <c r="Y580" s="16"/>
    </row>
    <row r="581" spans="1:25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6"/>
      <c r="W581" s="16"/>
      <c r="X581" s="16"/>
      <c r="Y581" s="16"/>
    </row>
    <row r="582" spans="1:25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6"/>
      <c r="W582" s="16"/>
      <c r="X582" s="16"/>
      <c r="Y582" s="16"/>
    </row>
    <row r="583" spans="1:25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6"/>
      <c r="W583" s="16"/>
      <c r="X583" s="16"/>
      <c r="Y583" s="16"/>
    </row>
    <row r="584" spans="1:25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6"/>
      <c r="W584" s="16"/>
      <c r="X584" s="16"/>
      <c r="Y584" s="16"/>
    </row>
    <row r="585" spans="1:25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6"/>
      <c r="W585" s="16"/>
      <c r="X585" s="16"/>
      <c r="Y585" s="16"/>
    </row>
    <row r="586" spans="1:25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6"/>
      <c r="W586" s="16"/>
      <c r="X586" s="16"/>
      <c r="Y586" s="16"/>
    </row>
    <row r="587" spans="1:25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6"/>
      <c r="W587" s="16"/>
      <c r="X587" s="16"/>
      <c r="Y587" s="16"/>
    </row>
    <row r="588" spans="1:25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6"/>
      <c r="W588" s="16"/>
      <c r="X588" s="16"/>
      <c r="Y588" s="16"/>
    </row>
    <row r="589" spans="1:25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6"/>
      <c r="W589" s="16"/>
      <c r="X589" s="16"/>
      <c r="Y589" s="16"/>
    </row>
    <row r="590" spans="1:25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6"/>
      <c r="W590" s="16"/>
      <c r="X590" s="16"/>
      <c r="Y590" s="16"/>
    </row>
    <row r="591" spans="1:25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6"/>
      <c r="W591" s="16"/>
      <c r="X591" s="16"/>
      <c r="Y591" s="16"/>
    </row>
    <row r="592" spans="1:25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6"/>
      <c r="W592" s="16"/>
      <c r="X592" s="16"/>
      <c r="Y592" s="16"/>
    </row>
    <row r="593" spans="1:25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6"/>
      <c r="W593" s="16"/>
      <c r="X593" s="16"/>
      <c r="Y593" s="16"/>
    </row>
    <row r="594" spans="1:25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6"/>
      <c r="W594" s="16"/>
      <c r="X594" s="16"/>
      <c r="Y594" s="16"/>
    </row>
    <row r="595" spans="1:25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6"/>
      <c r="W595" s="16"/>
      <c r="X595" s="16"/>
      <c r="Y595" s="16"/>
    </row>
    <row r="596" spans="1:25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6"/>
      <c r="W596" s="16"/>
      <c r="X596" s="16"/>
      <c r="Y596" s="16"/>
    </row>
    <row r="597" spans="1:25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6"/>
      <c r="W597" s="16"/>
      <c r="X597" s="16"/>
      <c r="Y597" s="16"/>
    </row>
    <row r="598" spans="1:25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6"/>
      <c r="W598" s="16"/>
      <c r="X598" s="16"/>
      <c r="Y598" s="16"/>
    </row>
    <row r="599" spans="1:25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6"/>
      <c r="W599" s="16"/>
      <c r="X599" s="16"/>
      <c r="Y599" s="16"/>
    </row>
    <row r="600" spans="1:25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6"/>
      <c r="W600" s="16"/>
      <c r="X600" s="16"/>
      <c r="Y600" s="16"/>
    </row>
    <row r="601" spans="1:25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6"/>
      <c r="W601" s="16"/>
      <c r="X601" s="16"/>
      <c r="Y601" s="16"/>
    </row>
    <row r="602" spans="1:25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6"/>
      <c r="W602" s="16"/>
      <c r="X602" s="16"/>
      <c r="Y602" s="16"/>
    </row>
    <row r="603" spans="1:25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6"/>
      <c r="W603" s="16"/>
      <c r="X603" s="16"/>
      <c r="Y603" s="16"/>
    </row>
    <row r="604" spans="1:25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6"/>
      <c r="W604" s="16"/>
      <c r="X604" s="16"/>
      <c r="Y604" s="16"/>
    </row>
    <row r="605" spans="1:25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6"/>
      <c r="W605" s="16"/>
      <c r="X605" s="16"/>
      <c r="Y605" s="16"/>
    </row>
    <row r="606" spans="1:25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6"/>
      <c r="W606" s="16"/>
      <c r="X606" s="16"/>
      <c r="Y606" s="16"/>
    </row>
    <row r="607" spans="1:25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6"/>
      <c r="W607" s="16"/>
      <c r="X607" s="16"/>
      <c r="Y607" s="16"/>
    </row>
    <row r="608" spans="1:25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6"/>
      <c r="W608" s="16"/>
      <c r="X608" s="16"/>
      <c r="Y608" s="16"/>
    </row>
    <row r="609" spans="1:25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6"/>
      <c r="W609" s="16"/>
      <c r="X609" s="16"/>
      <c r="Y609" s="16"/>
    </row>
    <row r="610" spans="1:25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6"/>
      <c r="W610" s="16"/>
      <c r="X610" s="16"/>
      <c r="Y610" s="16"/>
    </row>
    <row r="611" spans="1:25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6"/>
      <c r="W611" s="16"/>
      <c r="X611" s="16"/>
      <c r="Y611" s="16"/>
    </row>
    <row r="612" spans="1:25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6"/>
      <c r="W612" s="16"/>
      <c r="X612" s="16"/>
      <c r="Y612" s="16"/>
    </row>
    <row r="613" spans="1:25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6"/>
      <c r="W613" s="16"/>
      <c r="X613" s="16"/>
      <c r="Y613" s="16"/>
    </row>
    <row r="614" spans="1:25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6"/>
      <c r="W614" s="16"/>
      <c r="X614" s="16"/>
      <c r="Y614" s="16"/>
    </row>
    <row r="615" spans="1:25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6"/>
      <c r="W615" s="16"/>
      <c r="X615" s="16"/>
      <c r="Y615" s="16"/>
    </row>
    <row r="616" spans="1:25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6"/>
      <c r="W616" s="16"/>
      <c r="X616" s="16"/>
      <c r="Y616" s="16"/>
    </row>
    <row r="617" spans="1:25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6"/>
      <c r="W617" s="16"/>
      <c r="X617" s="16"/>
      <c r="Y617" s="16"/>
    </row>
    <row r="618" spans="1:25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6"/>
      <c r="W618" s="16"/>
      <c r="X618" s="16"/>
      <c r="Y618" s="16"/>
    </row>
    <row r="619" spans="1:25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6"/>
      <c r="W619" s="16"/>
      <c r="X619" s="16"/>
      <c r="Y619" s="16"/>
    </row>
    <row r="620" spans="1:25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6"/>
      <c r="W620" s="16"/>
      <c r="X620" s="16"/>
      <c r="Y620" s="16"/>
    </row>
    <row r="621" spans="1:25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6"/>
      <c r="W621" s="16"/>
      <c r="X621" s="16"/>
      <c r="Y621" s="16"/>
    </row>
    <row r="622" spans="1:25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6"/>
      <c r="W622" s="16"/>
      <c r="X622" s="16"/>
      <c r="Y622" s="16"/>
    </row>
    <row r="623" spans="1:25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6"/>
      <c r="W623" s="16"/>
      <c r="X623" s="16"/>
      <c r="Y623" s="16"/>
    </row>
    <row r="624" spans="1:25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6"/>
      <c r="W624" s="16"/>
      <c r="X624" s="16"/>
      <c r="Y624" s="16"/>
    </row>
    <row r="625" spans="1:25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6"/>
      <c r="W625" s="16"/>
      <c r="X625" s="16"/>
      <c r="Y625" s="16"/>
    </row>
    <row r="626" spans="1:25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6"/>
      <c r="W626" s="16"/>
      <c r="X626" s="16"/>
      <c r="Y626" s="16"/>
    </row>
    <row r="627" spans="1:25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6"/>
      <c r="W627" s="16"/>
      <c r="X627" s="16"/>
      <c r="Y627" s="16"/>
    </row>
    <row r="628" spans="1:25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6"/>
      <c r="W628" s="16"/>
      <c r="X628" s="16"/>
      <c r="Y628" s="16"/>
    </row>
    <row r="629" spans="1:25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6"/>
      <c r="W629" s="16"/>
      <c r="X629" s="16"/>
      <c r="Y629" s="16"/>
    </row>
    <row r="630" spans="1:25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6"/>
      <c r="W630" s="16"/>
      <c r="X630" s="16"/>
      <c r="Y630" s="16"/>
    </row>
    <row r="631" spans="1:25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6"/>
      <c r="W631" s="16"/>
      <c r="X631" s="16"/>
      <c r="Y631" s="16"/>
    </row>
    <row r="632" spans="1:25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6"/>
      <c r="W632" s="16"/>
      <c r="X632" s="16"/>
      <c r="Y632" s="16"/>
    </row>
    <row r="633" spans="1:25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6"/>
      <c r="W633" s="16"/>
      <c r="X633" s="16"/>
      <c r="Y633" s="16"/>
    </row>
    <row r="634" spans="1:25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6"/>
      <c r="W634" s="16"/>
      <c r="X634" s="16"/>
      <c r="Y634" s="16"/>
    </row>
    <row r="635" spans="1:25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6"/>
      <c r="W635" s="16"/>
      <c r="X635" s="16"/>
      <c r="Y635" s="16"/>
    </row>
    <row r="636" spans="1:25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6"/>
      <c r="W636" s="16"/>
      <c r="X636" s="16"/>
      <c r="Y636" s="16"/>
    </row>
    <row r="637" spans="1:25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6"/>
      <c r="W637" s="16"/>
      <c r="X637" s="16"/>
      <c r="Y637" s="16"/>
    </row>
    <row r="638" spans="1:25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6"/>
      <c r="W638" s="16"/>
      <c r="X638" s="16"/>
      <c r="Y638" s="16"/>
    </row>
    <row r="639" spans="1:25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6"/>
      <c r="W639" s="16"/>
      <c r="X639" s="16"/>
      <c r="Y639" s="16"/>
    </row>
    <row r="640" spans="1:25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6"/>
      <c r="W640" s="16"/>
      <c r="X640" s="16"/>
      <c r="Y640" s="16"/>
    </row>
    <row r="641" spans="1:25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6"/>
      <c r="W641" s="16"/>
      <c r="X641" s="16"/>
      <c r="Y641" s="16"/>
    </row>
    <row r="642" spans="1:25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6"/>
      <c r="W642" s="16"/>
      <c r="X642" s="16"/>
      <c r="Y642" s="16"/>
    </row>
    <row r="643" spans="1:25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6"/>
      <c r="W643" s="16"/>
      <c r="X643" s="16"/>
      <c r="Y643" s="16"/>
    </row>
    <row r="644" spans="1:25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6"/>
      <c r="W644" s="16"/>
      <c r="X644" s="16"/>
      <c r="Y644" s="16"/>
    </row>
    <row r="645" spans="1:25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6"/>
      <c r="W645" s="16"/>
      <c r="X645" s="16"/>
      <c r="Y645" s="16"/>
    </row>
    <row r="646" spans="1:25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6"/>
      <c r="W646" s="16"/>
      <c r="X646" s="16"/>
      <c r="Y646" s="16"/>
    </row>
    <row r="647" spans="1:25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6"/>
      <c r="W647" s="16"/>
      <c r="X647" s="16"/>
      <c r="Y647" s="16"/>
    </row>
    <row r="648" spans="1:25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6"/>
      <c r="W648" s="16"/>
      <c r="X648" s="16"/>
      <c r="Y648" s="16"/>
    </row>
    <row r="649" spans="1:25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6"/>
      <c r="W649" s="16"/>
      <c r="X649" s="16"/>
      <c r="Y649" s="16"/>
    </row>
    <row r="650" spans="1:25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6"/>
      <c r="W650" s="16"/>
      <c r="X650" s="16"/>
      <c r="Y650" s="16"/>
    </row>
    <row r="651" spans="1:25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6"/>
      <c r="W651" s="16"/>
      <c r="X651" s="16"/>
      <c r="Y651" s="16"/>
    </row>
    <row r="652" spans="1:25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6"/>
      <c r="W652" s="16"/>
      <c r="X652" s="16"/>
      <c r="Y652" s="16"/>
    </row>
    <row r="653" spans="1:25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6"/>
      <c r="W653" s="16"/>
      <c r="X653" s="16"/>
      <c r="Y653" s="16"/>
    </row>
    <row r="654" spans="1:25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6"/>
      <c r="W654" s="16"/>
      <c r="X654" s="16"/>
      <c r="Y654" s="16"/>
    </row>
    <row r="655" spans="1:25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6"/>
      <c r="W655" s="16"/>
      <c r="X655" s="16"/>
      <c r="Y655" s="16"/>
    </row>
    <row r="656" spans="1:25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6"/>
      <c r="W656" s="16"/>
      <c r="X656" s="16"/>
      <c r="Y656" s="16"/>
    </row>
    <row r="657" spans="1:25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6"/>
      <c r="W657" s="16"/>
      <c r="X657" s="16"/>
      <c r="Y657" s="16"/>
    </row>
    <row r="658" spans="1:25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6"/>
      <c r="W658" s="16"/>
      <c r="X658" s="16"/>
      <c r="Y658" s="16"/>
    </row>
    <row r="659" spans="1:25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6"/>
      <c r="W659" s="16"/>
      <c r="X659" s="16"/>
      <c r="Y659" s="16"/>
    </row>
    <row r="660" spans="1:25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6"/>
      <c r="W660" s="16"/>
      <c r="X660" s="16"/>
      <c r="Y660" s="16"/>
    </row>
    <row r="661" spans="1:25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6"/>
      <c r="W661" s="16"/>
      <c r="X661" s="16"/>
      <c r="Y661" s="16"/>
    </row>
    <row r="662" spans="1:25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6"/>
      <c r="W662" s="16"/>
      <c r="X662" s="16"/>
      <c r="Y662" s="16"/>
    </row>
    <row r="663" spans="1:25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6"/>
      <c r="W663" s="16"/>
      <c r="X663" s="16"/>
      <c r="Y663" s="16"/>
    </row>
    <row r="664" spans="1:25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6"/>
      <c r="W664" s="16"/>
      <c r="X664" s="16"/>
      <c r="Y664" s="16"/>
    </row>
    <row r="665" spans="1:25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6"/>
      <c r="W665" s="16"/>
      <c r="X665" s="16"/>
      <c r="Y665" s="16"/>
    </row>
    <row r="666" spans="1:25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6"/>
      <c r="W666" s="16"/>
      <c r="X666" s="16"/>
      <c r="Y666" s="16"/>
    </row>
    <row r="667" spans="1:25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6"/>
      <c r="W667" s="16"/>
      <c r="X667" s="16"/>
      <c r="Y667" s="16"/>
    </row>
    <row r="668" spans="1:25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6"/>
      <c r="W668" s="16"/>
      <c r="X668" s="16"/>
      <c r="Y668" s="16"/>
    </row>
    <row r="669" spans="1:25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6"/>
      <c r="W669" s="16"/>
      <c r="X669" s="16"/>
      <c r="Y669" s="16"/>
    </row>
    <row r="670" spans="1:25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6"/>
      <c r="W670" s="16"/>
      <c r="X670" s="16"/>
      <c r="Y670" s="16"/>
    </row>
    <row r="671" spans="1:25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6"/>
      <c r="W671" s="16"/>
      <c r="X671" s="16"/>
      <c r="Y671" s="16"/>
    </row>
    <row r="672" spans="1:25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6"/>
      <c r="W672" s="16"/>
      <c r="X672" s="16"/>
      <c r="Y672" s="16"/>
    </row>
    <row r="673" spans="1:25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6"/>
      <c r="W673" s="16"/>
      <c r="X673" s="16"/>
      <c r="Y673" s="16"/>
    </row>
    <row r="674" spans="1:25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6"/>
      <c r="W674" s="16"/>
      <c r="X674" s="16"/>
      <c r="Y674" s="16"/>
    </row>
    <row r="675" spans="1:25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6"/>
      <c r="W675" s="16"/>
      <c r="X675" s="16"/>
      <c r="Y675" s="16"/>
    </row>
    <row r="676" spans="1:25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6"/>
      <c r="W676" s="16"/>
      <c r="X676" s="16"/>
      <c r="Y676" s="16"/>
    </row>
    <row r="677" spans="1:25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6"/>
      <c r="W677" s="16"/>
      <c r="X677" s="16"/>
      <c r="Y677" s="16"/>
    </row>
    <row r="678" spans="1:25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6"/>
      <c r="W678" s="16"/>
      <c r="X678" s="16"/>
      <c r="Y678" s="16"/>
    </row>
    <row r="679" spans="1:25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6"/>
      <c r="W679" s="16"/>
      <c r="X679" s="16"/>
      <c r="Y679" s="16"/>
    </row>
    <row r="680" spans="1:25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6"/>
      <c r="W680" s="16"/>
      <c r="X680" s="16"/>
      <c r="Y680" s="16"/>
    </row>
    <row r="681" spans="1:25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6"/>
      <c r="W681" s="16"/>
      <c r="X681" s="16"/>
      <c r="Y681" s="16"/>
    </row>
    <row r="682" spans="1:25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6"/>
      <c r="W682" s="16"/>
      <c r="X682" s="16"/>
      <c r="Y682" s="16"/>
    </row>
    <row r="683" spans="1:25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6"/>
      <c r="W683" s="16"/>
      <c r="X683" s="16"/>
      <c r="Y683" s="16"/>
    </row>
    <row r="684" spans="1:25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6"/>
      <c r="W684" s="16"/>
      <c r="X684" s="16"/>
      <c r="Y684" s="16"/>
    </row>
    <row r="685" spans="1:25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6"/>
      <c r="W685" s="16"/>
      <c r="X685" s="16"/>
      <c r="Y685" s="16"/>
    </row>
    <row r="686" spans="1:25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6"/>
      <c r="W686" s="16"/>
      <c r="X686" s="16"/>
      <c r="Y686" s="16"/>
    </row>
    <row r="687" spans="1:25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6"/>
      <c r="W687" s="16"/>
      <c r="X687" s="16"/>
      <c r="Y687" s="16"/>
    </row>
    <row r="688" spans="1:25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6"/>
      <c r="W688" s="16"/>
      <c r="X688" s="16"/>
      <c r="Y688" s="16"/>
    </row>
    <row r="689" spans="1:25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6"/>
      <c r="W689" s="16"/>
      <c r="X689" s="16"/>
      <c r="Y689" s="16"/>
    </row>
    <row r="690" spans="1:25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6"/>
      <c r="W690" s="16"/>
      <c r="X690" s="16"/>
      <c r="Y690" s="16"/>
    </row>
    <row r="691" spans="1:25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6"/>
      <c r="W691" s="16"/>
      <c r="X691" s="16"/>
      <c r="Y691" s="16"/>
    </row>
    <row r="692" spans="1:25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6"/>
      <c r="W692" s="16"/>
      <c r="X692" s="16"/>
      <c r="Y692" s="16"/>
    </row>
    <row r="693" spans="1:25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6"/>
      <c r="W693" s="16"/>
      <c r="X693" s="16"/>
      <c r="Y693" s="16"/>
    </row>
    <row r="694" spans="1:25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6"/>
      <c r="W694" s="16"/>
      <c r="X694" s="16"/>
      <c r="Y694" s="16"/>
    </row>
    <row r="695" spans="1:25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6"/>
      <c r="W695" s="16"/>
      <c r="X695" s="16"/>
      <c r="Y695" s="16"/>
    </row>
    <row r="696" spans="1:25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6"/>
      <c r="W696" s="16"/>
      <c r="X696" s="16"/>
      <c r="Y696" s="16"/>
    </row>
    <row r="697" spans="1:25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6"/>
      <c r="W697" s="16"/>
      <c r="X697" s="16"/>
      <c r="Y697" s="16"/>
    </row>
    <row r="698" spans="1:25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6"/>
      <c r="W698" s="16"/>
      <c r="X698" s="16"/>
      <c r="Y698" s="16"/>
    </row>
    <row r="699" spans="1:25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6"/>
      <c r="W699" s="16"/>
      <c r="X699" s="16"/>
      <c r="Y699" s="16"/>
    </row>
    <row r="700" spans="1:25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6"/>
      <c r="W700" s="16"/>
      <c r="X700" s="16"/>
      <c r="Y700" s="16"/>
    </row>
    <row r="701" spans="1:25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6"/>
      <c r="W701" s="16"/>
      <c r="X701" s="16"/>
      <c r="Y701" s="16"/>
    </row>
    <row r="702" spans="1:25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6"/>
      <c r="W702" s="16"/>
      <c r="X702" s="16"/>
      <c r="Y702" s="16"/>
    </row>
    <row r="703" spans="1:25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6"/>
      <c r="W703" s="16"/>
      <c r="X703" s="16"/>
      <c r="Y703" s="16"/>
    </row>
    <row r="704" spans="1:25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6"/>
      <c r="W704" s="16"/>
      <c r="X704" s="16"/>
      <c r="Y704" s="16"/>
    </row>
    <row r="705" spans="1:25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6"/>
      <c r="W705" s="16"/>
      <c r="X705" s="16"/>
      <c r="Y705" s="16"/>
    </row>
    <row r="706" spans="1:25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6"/>
      <c r="W706" s="16"/>
      <c r="X706" s="16"/>
      <c r="Y706" s="16"/>
    </row>
    <row r="707" spans="1:25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6"/>
      <c r="W707" s="16"/>
      <c r="X707" s="16"/>
      <c r="Y707" s="16"/>
    </row>
    <row r="708" spans="1:25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6"/>
      <c r="W708" s="16"/>
      <c r="X708" s="16"/>
      <c r="Y708" s="16"/>
    </row>
    <row r="709" spans="1:25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6"/>
      <c r="W709" s="16"/>
      <c r="X709" s="16"/>
      <c r="Y709" s="16"/>
    </row>
    <row r="710" spans="1:25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6"/>
      <c r="W710" s="16"/>
      <c r="X710" s="16"/>
      <c r="Y710" s="16"/>
    </row>
    <row r="711" spans="1:25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6"/>
      <c r="W711" s="16"/>
      <c r="X711" s="16"/>
      <c r="Y711" s="16"/>
    </row>
    <row r="712" spans="1:25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6"/>
      <c r="W712" s="16"/>
      <c r="X712" s="16"/>
      <c r="Y712" s="16"/>
    </row>
    <row r="713" spans="1:25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6"/>
      <c r="W713" s="16"/>
      <c r="X713" s="16"/>
      <c r="Y713" s="16"/>
    </row>
    <row r="714" spans="1:25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6"/>
      <c r="W714" s="16"/>
      <c r="X714" s="16"/>
      <c r="Y714" s="16"/>
    </row>
    <row r="715" spans="1:25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6"/>
      <c r="W715" s="16"/>
      <c r="X715" s="16"/>
      <c r="Y715" s="16"/>
    </row>
    <row r="716" spans="1:25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6"/>
      <c r="W716" s="16"/>
      <c r="X716" s="16"/>
      <c r="Y716" s="16"/>
    </row>
    <row r="717" spans="1:25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6"/>
      <c r="W717" s="16"/>
      <c r="X717" s="16"/>
      <c r="Y717" s="16"/>
    </row>
    <row r="718" spans="1:25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6"/>
      <c r="W718" s="16"/>
      <c r="X718" s="16"/>
      <c r="Y718" s="16"/>
    </row>
    <row r="719" spans="1:25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6"/>
      <c r="W719" s="16"/>
      <c r="X719" s="16"/>
      <c r="Y719" s="16"/>
    </row>
    <row r="720" spans="1:25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6"/>
      <c r="W720" s="16"/>
      <c r="X720" s="16"/>
      <c r="Y720" s="16"/>
    </row>
    <row r="721" spans="1:25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6"/>
      <c r="W721" s="16"/>
      <c r="X721" s="16"/>
      <c r="Y721" s="16"/>
    </row>
    <row r="722" spans="1:25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6"/>
      <c r="W722" s="16"/>
      <c r="X722" s="16"/>
      <c r="Y722" s="16"/>
    </row>
    <row r="723" spans="1:25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6"/>
      <c r="W723" s="16"/>
      <c r="X723" s="16"/>
      <c r="Y723" s="16"/>
    </row>
    <row r="724" spans="1:25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6"/>
      <c r="W724" s="16"/>
      <c r="X724" s="16"/>
      <c r="Y724" s="16"/>
    </row>
    <row r="725" spans="1:25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6"/>
      <c r="W725" s="16"/>
      <c r="X725" s="16"/>
      <c r="Y725" s="16"/>
    </row>
    <row r="726" spans="1:25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6"/>
      <c r="W726" s="16"/>
      <c r="X726" s="16"/>
      <c r="Y726" s="16"/>
    </row>
    <row r="727" spans="1:25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6"/>
      <c r="W727" s="16"/>
      <c r="X727" s="16"/>
      <c r="Y727" s="16"/>
    </row>
    <row r="728" spans="1:25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6"/>
      <c r="W728" s="16"/>
      <c r="X728" s="16"/>
      <c r="Y728" s="16"/>
    </row>
    <row r="729" spans="1:25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6"/>
      <c r="W729" s="16"/>
      <c r="X729" s="16"/>
      <c r="Y729" s="16"/>
    </row>
    <row r="730" spans="1:25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6"/>
      <c r="W730" s="16"/>
      <c r="X730" s="16"/>
      <c r="Y730" s="16"/>
    </row>
    <row r="731" spans="1:25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6"/>
      <c r="W731" s="16"/>
      <c r="X731" s="16"/>
      <c r="Y731" s="16"/>
    </row>
    <row r="732" spans="1:25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6"/>
      <c r="W732" s="16"/>
      <c r="X732" s="16"/>
      <c r="Y732" s="16"/>
    </row>
    <row r="733" spans="1:25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6"/>
      <c r="W733" s="16"/>
      <c r="X733" s="16"/>
      <c r="Y733" s="16"/>
    </row>
    <row r="734" spans="1:25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6"/>
      <c r="W734" s="16"/>
      <c r="X734" s="16"/>
      <c r="Y734" s="16"/>
    </row>
    <row r="735" spans="1:25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6"/>
      <c r="W735" s="16"/>
      <c r="X735" s="16"/>
      <c r="Y735" s="16"/>
    </row>
    <row r="736" spans="1:25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6"/>
      <c r="W736" s="16"/>
      <c r="X736" s="16"/>
      <c r="Y736" s="16"/>
    </row>
    <row r="737" spans="1:25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6"/>
      <c r="W737" s="16"/>
      <c r="X737" s="16"/>
      <c r="Y737" s="16"/>
    </row>
    <row r="738" spans="1:25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6"/>
      <c r="W738" s="16"/>
      <c r="X738" s="16"/>
      <c r="Y738" s="16"/>
    </row>
    <row r="739" spans="1:25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6"/>
      <c r="W739" s="16"/>
      <c r="X739" s="16"/>
      <c r="Y739" s="16"/>
    </row>
    <row r="740" spans="1:25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6"/>
      <c r="W740" s="16"/>
      <c r="X740" s="16"/>
      <c r="Y740" s="16"/>
    </row>
    <row r="741" spans="1:25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6"/>
      <c r="W741" s="16"/>
      <c r="X741" s="16"/>
      <c r="Y741" s="16"/>
    </row>
    <row r="742" spans="1:25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6"/>
      <c r="W742" s="16"/>
      <c r="X742" s="16"/>
      <c r="Y742" s="16"/>
    </row>
    <row r="743" spans="1:25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6"/>
      <c r="W743" s="16"/>
      <c r="X743" s="16"/>
      <c r="Y743" s="16"/>
    </row>
    <row r="744" spans="1:25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6"/>
      <c r="W744" s="16"/>
      <c r="X744" s="16"/>
      <c r="Y744" s="16"/>
    </row>
    <row r="745" spans="1:25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6"/>
      <c r="W745" s="16"/>
      <c r="X745" s="16"/>
      <c r="Y745" s="16"/>
    </row>
    <row r="746" spans="1:25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6"/>
      <c r="W746" s="16"/>
      <c r="X746" s="16"/>
      <c r="Y746" s="16"/>
    </row>
    <row r="747" spans="1:25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6"/>
      <c r="W747" s="16"/>
      <c r="X747" s="16"/>
      <c r="Y747" s="16"/>
    </row>
    <row r="748" spans="1:25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6"/>
      <c r="W748" s="16"/>
      <c r="X748" s="16"/>
      <c r="Y748" s="16"/>
    </row>
    <row r="749" spans="1:25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6"/>
      <c r="W749" s="16"/>
      <c r="X749" s="16"/>
      <c r="Y749" s="16"/>
    </row>
    <row r="750" spans="1:25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6"/>
      <c r="W750" s="16"/>
      <c r="X750" s="16"/>
      <c r="Y750" s="16"/>
    </row>
    <row r="751" spans="1:25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6"/>
      <c r="W751" s="16"/>
      <c r="X751" s="16"/>
      <c r="Y751" s="16"/>
    </row>
    <row r="752" spans="1:25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6"/>
      <c r="W752" s="16"/>
      <c r="X752" s="16"/>
      <c r="Y752" s="16"/>
    </row>
    <row r="753" spans="1:25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6"/>
      <c r="W753" s="16"/>
      <c r="X753" s="16"/>
      <c r="Y753" s="16"/>
    </row>
    <row r="754" spans="1:25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6"/>
      <c r="W754" s="16"/>
      <c r="X754" s="16"/>
      <c r="Y754" s="16"/>
    </row>
    <row r="755" spans="1:25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6"/>
      <c r="W755" s="16"/>
      <c r="X755" s="16"/>
      <c r="Y755" s="16"/>
    </row>
    <row r="756" spans="1:25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6"/>
      <c r="W756" s="16"/>
      <c r="X756" s="16"/>
      <c r="Y756" s="16"/>
    </row>
    <row r="757" spans="1:25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6"/>
      <c r="W757" s="16"/>
      <c r="X757" s="16"/>
      <c r="Y757" s="16"/>
    </row>
    <row r="758" spans="1:25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6"/>
      <c r="W758" s="16"/>
      <c r="X758" s="16"/>
      <c r="Y758" s="16"/>
    </row>
    <row r="759" spans="1:25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6"/>
      <c r="W759" s="16"/>
      <c r="X759" s="16"/>
      <c r="Y759" s="16"/>
    </row>
    <row r="760" spans="1:25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6"/>
      <c r="W760" s="16"/>
      <c r="X760" s="16"/>
      <c r="Y760" s="16"/>
    </row>
    <row r="761" spans="1:25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6"/>
      <c r="W761" s="16"/>
      <c r="X761" s="16"/>
      <c r="Y761" s="16"/>
    </row>
    <row r="762" spans="1:25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6"/>
      <c r="W762" s="16"/>
      <c r="X762" s="16"/>
      <c r="Y762" s="16"/>
    </row>
    <row r="763" spans="1:25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6"/>
      <c r="W763" s="16"/>
      <c r="X763" s="16"/>
      <c r="Y763" s="16"/>
    </row>
    <row r="764" spans="1:25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6"/>
      <c r="W764" s="16"/>
      <c r="X764" s="16"/>
      <c r="Y764" s="16"/>
    </row>
    <row r="765" spans="1:25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6"/>
      <c r="W765" s="16"/>
      <c r="X765" s="16"/>
      <c r="Y765" s="16"/>
    </row>
    <row r="766" spans="1:25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6"/>
      <c r="W766" s="16"/>
      <c r="X766" s="16"/>
      <c r="Y766" s="16"/>
    </row>
    <row r="767" spans="1:25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6"/>
      <c r="W767" s="16"/>
      <c r="X767" s="16"/>
      <c r="Y767" s="16"/>
    </row>
    <row r="768" spans="1:25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6"/>
      <c r="W768" s="16"/>
      <c r="X768" s="16"/>
      <c r="Y768" s="16"/>
    </row>
    <row r="769" spans="1:25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6"/>
      <c r="W769" s="16"/>
      <c r="X769" s="16"/>
      <c r="Y769" s="16"/>
    </row>
    <row r="770" spans="1:25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6"/>
      <c r="W770" s="16"/>
      <c r="X770" s="16"/>
      <c r="Y770" s="16"/>
    </row>
    <row r="771" spans="1:25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6"/>
      <c r="W771" s="16"/>
      <c r="X771" s="16"/>
      <c r="Y771" s="16"/>
    </row>
    <row r="772" spans="1:25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6"/>
      <c r="W772" s="16"/>
      <c r="X772" s="16"/>
      <c r="Y772" s="16"/>
    </row>
    <row r="773" spans="1:25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6"/>
      <c r="W773" s="16"/>
      <c r="X773" s="16"/>
      <c r="Y773" s="16"/>
    </row>
    <row r="774" spans="1:25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6"/>
      <c r="W774" s="16"/>
      <c r="X774" s="16"/>
      <c r="Y774" s="16"/>
    </row>
    <row r="775" spans="1:25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6"/>
      <c r="W775" s="16"/>
      <c r="X775" s="16"/>
      <c r="Y775" s="16"/>
    </row>
    <row r="776" spans="1:25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6"/>
      <c r="W776" s="16"/>
      <c r="X776" s="16"/>
      <c r="Y776" s="16"/>
    </row>
    <row r="777" spans="1:25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6"/>
      <c r="W777" s="16"/>
      <c r="X777" s="16"/>
      <c r="Y777" s="16"/>
    </row>
    <row r="778" spans="1:25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6"/>
      <c r="W778" s="16"/>
      <c r="X778" s="16"/>
      <c r="Y778" s="16"/>
    </row>
    <row r="779" spans="1:25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6"/>
      <c r="W779" s="16"/>
      <c r="X779" s="16"/>
      <c r="Y779" s="16"/>
    </row>
    <row r="780" spans="1:25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6"/>
      <c r="W780" s="16"/>
      <c r="X780" s="16"/>
      <c r="Y780" s="16"/>
    </row>
    <row r="781" spans="1:25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6"/>
      <c r="W781" s="16"/>
      <c r="X781" s="16"/>
      <c r="Y781" s="16"/>
    </row>
    <row r="782" spans="1:25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6"/>
      <c r="W782" s="16"/>
      <c r="X782" s="16"/>
      <c r="Y782" s="16"/>
    </row>
    <row r="783" spans="1:25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6"/>
      <c r="W783" s="16"/>
      <c r="X783" s="16"/>
      <c r="Y783" s="16"/>
    </row>
    <row r="784" spans="1:25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6"/>
      <c r="W784" s="16"/>
      <c r="X784" s="16"/>
      <c r="Y784" s="16"/>
    </row>
    <row r="785" spans="1:25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6"/>
      <c r="W785" s="16"/>
      <c r="X785" s="16"/>
      <c r="Y785" s="16"/>
    </row>
    <row r="786" spans="1:25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6"/>
      <c r="W786" s="16"/>
      <c r="X786" s="16"/>
      <c r="Y786" s="16"/>
    </row>
    <row r="787" spans="1:25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6"/>
      <c r="W787" s="16"/>
      <c r="X787" s="16"/>
      <c r="Y787" s="16"/>
    </row>
    <row r="788" spans="1:25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6"/>
      <c r="W788" s="16"/>
      <c r="X788" s="16"/>
      <c r="Y788" s="16"/>
    </row>
    <row r="789" spans="1:25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6"/>
      <c r="W789" s="16"/>
      <c r="X789" s="16"/>
      <c r="Y789" s="16"/>
    </row>
    <row r="790" spans="1:25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6"/>
      <c r="W790" s="16"/>
      <c r="X790" s="16"/>
      <c r="Y790" s="16"/>
    </row>
    <row r="791" spans="1:25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6"/>
      <c r="W791" s="16"/>
      <c r="X791" s="16"/>
      <c r="Y791" s="16"/>
    </row>
    <row r="792" spans="1:25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6"/>
      <c r="W792" s="16"/>
      <c r="X792" s="16"/>
      <c r="Y792" s="16"/>
    </row>
    <row r="793" spans="1:25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6"/>
      <c r="W793" s="16"/>
      <c r="X793" s="16"/>
      <c r="Y793" s="16"/>
    </row>
    <row r="794" spans="1:25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6"/>
      <c r="W794" s="16"/>
      <c r="X794" s="16"/>
      <c r="Y794" s="16"/>
    </row>
    <row r="795" spans="1:25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6"/>
      <c r="W795" s="16"/>
      <c r="X795" s="16"/>
      <c r="Y795" s="16"/>
    </row>
    <row r="796" spans="1:25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6"/>
      <c r="W796" s="16"/>
      <c r="X796" s="16"/>
      <c r="Y796" s="16"/>
    </row>
    <row r="797" spans="1:25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6"/>
      <c r="W797" s="16"/>
      <c r="X797" s="16"/>
      <c r="Y797" s="16"/>
    </row>
    <row r="798" spans="1:25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6"/>
      <c r="W798" s="16"/>
      <c r="X798" s="16"/>
      <c r="Y798" s="16"/>
    </row>
    <row r="799" spans="1:25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6"/>
      <c r="W799" s="16"/>
      <c r="X799" s="16"/>
      <c r="Y799" s="16"/>
    </row>
    <row r="800" spans="1:25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6"/>
      <c r="W800" s="16"/>
      <c r="X800" s="16"/>
      <c r="Y800" s="16"/>
    </row>
    <row r="801" spans="1:25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6"/>
      <c r="W801" s="16"/>
      <c r="X801" s="16"/>
      <c r="Y801" s="16"/>
    </row>
    <row r="802" spans="1:25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6"/>
      <c r="W802" s="16"/>
      <c r="X802" s="16"/>
      <c r="Y802" s="16"/>
    </row>
    <row r="803" spans="1:25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6"/>
      <c r="W803" s="16"/>
      <c r="X803" s="16"/>
      <c r="Y803" s="16"/>
    </row>
    <row r="804" spans="1:25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6"/>
      <c r="W804" s="16"/>
      <c r="X804" s="16"/>
      <c r="Y804" s="16"/>
    </row>
    <row r="805" spans="1:25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6"/>
      <c r="W805" s="16"/>
      <c r="X805" s="16"/>
      <c r="Y805" s="16"/>
    </row>
    <row r="806" spans="1:25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6"/>
      <c r="W806" s="16"/>
      <c r="X806" s="16"/>
      <c r="Y806" s="16"/>
    </row>
    <row r="807" spans="1:25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6"/>
      <c r="W807" s="16"/>
      <c r="X807" s="16"/>
      <c r="Y807" s="16"/>
    </row>
    <row r="808" spans="1:25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6"/>
      <c r="W808" s="16"/>
      <c r="X808" s="16"/>
      <c r="Y808" s="16"/>
    </row>
    <row r="809" spans="1:25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6"/>
      <c r="W809" s="16"/>
      <c r="X809" s="16"/>
      <c r="Y809" s="16"/>
    </row>
    <row r="810" spans="1:25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6"/>
      <c r="W810" s="16"/>
      <c r="X810" s="16"/>
      <c r="Y810" s="16"/>
    </row>
    <row r="811" spans="1:25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6"/>
      <c r="W811" s="16"/>
      <c r="X811" s="16"/>
      <c r="Y811" s="16"/>
    </row>
    <row r="812" spans="1:25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6"/>
      <c r="W812" s="16"/>
      <c r="X812" s="16"/>
      <c r="Y812" s="16"/>
    </row>
    <row r="813" spans="1:25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6"/>
      <c r="W813" s="16"/>
      <c r="X813" s="16"/>
      <c r="Y813" s="16"/>
    </row>
    <row r="814" spans="1:25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6"/>
      <c r="W814" s="16"/>
      <c r="X814" s="16"/>
      <c r="Y814" s="16"/>
    </row>
    <row r="815" spans="1:25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6"/>
      <c r="W815" s="16"/>
      <c r="X815" s="16"/>
      <c r="Y815" s="16"/>
    </row>
    <row r="816" spans="1:25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6"/>
      <c r="W816" s="16"/>
      <c r="X816" s="16"/>
      <c r="Y816" s="16"/>
    </row>
    <row r="817" spans="1:25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6"/>
      <c r="W817" s="16"/>
      <c r="X817" s="16"/>
      <c r="Y817" s="16"/>
    </row>
    <row r="818" spans="1:25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6"/>
      <c r="W818" s="16"/>
      <c r="X818" s="16"/>
      <c r="Y818" s="16"/>
    </row>
    <row r="819" spans="1:25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6"/>
      <c r="W819" s="16"/>
      <c r="X819" s="16"/>
      <c r="Y819" s="16"/>
    </row>
    <row r="820" spans="1:25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6"/>
      <c r="W820" s="16"/>
      <c r="X820" s="16"/>
      <c r="Y820" s="16"/>
    </row>
    <row r="821" spans="1:25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6"/>
      <c r="W821" s="16"/>
      <c r="X821" s="16"/>
      <c r="Y821" s="16"/>
    </row>
    <row r="822" spans="1:25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6"/>
      <c r="W822" s="16"/>
      <c r="X822" s="16"/>
      <c r="Y822" s="16"/>
    </row>
    <row r="823" spans="1:25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6"/>
      <c r="W823" s="16"/>
      <c r="X823" s="16"/>
      <c r="Y823" s="16"/>
    </row>
    <row r="824" spans="1:25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6"/>
      <c r="W824" s="16"/>
      <c r="X824" s="16"/>
      <c r="Y824" s="16"/>
    </row>
    <row r="825" spans="1:25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6"/>
      <c r="W825" s="16"/>
      <c r="X825" s="16"/>
      <c r="Y825" s="16"/>
    </row>
    <row r="826" spans="1:25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6"/>
      <c r="W826" s="16"/>
      <c r="X826" s="16"/>
      <c r="Y826" s="16"/>
    </row>
    <row r="827" spans="1:25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6"/>
      <c r="W827" s="16"/>
      <c r="X827" s="16"/>
      <c r="Y827" s="16"/>
    </row>
    <row r="828" spans="1:25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6"/>
      <c r="W828" s="16"/>
      <c r="X828" s="16"/>
      <c r="Y828" s="16"/>
    </row>
    <row r="829" spans="1:25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6"/>
      <c r="W829" s="16"/>
      <c r="X829" s="16"/>
      <c r="Y829" s="16"/>
    </row>
    <row r="830" spans="1:25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6"/>
      <c r="W830" s="16"/>
      <c r="X830" s="16"/>
      <c r="Y830" s="16"/>
    </row>
    <row r="831" spans="1:25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6"/>
      <c r="W831" s="16"/>
      <c r="X831" s="16"/>
      <c r="Y831" s="16"/>
    </row>
    <row r="832" spans="1:25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6"/>
      <c r="W832" s="16"/>
      <c r="X832" s="16"/>
      <c r="Y832" s="16"/>
    </row>
    <row r="833" spans="1:25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6"/>
      <c r="W833" s="16"/>
      <c r="X833" s="16"/>
      <c r="Y833" s="16"/>
    </row>
    <row r="834" spans="1:25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6"/>
      <c r="W834" s="16"/>
      <c r="X834" s="16"/>
      <c r="Y834" s="16"/>
    </row>
    <row r="835" spans="1:25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6"/>
      <c r="W835" s="16"/>
      <c r="X835" s="16"/>
      <c r="Y835" s="16"/>
    </row>
    <row r="836" spans="1:25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6"/>
      <c r="W836" s="16"/>
      <c r="X836" s="16"/>
      <c r="Y836" s="16"/>
    </row>
    <row r="837" spans="1:25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6"/>
      <c r="W837" s="16"/>
      <c r="X837" s="16"/>
      <c r="Y837" s="16"/>
    </row>
    <row r="838" spans="1:25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6"/>
      <c r="W838" s="16"/>
      <c r="X838" s="16"/>
      <c r="Y838" s="16"/>
    </row>
    <row r="839" spans="1:25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6"/>
      <c r="W839" s="16"/>
      <c r="X839" s="16"/>
      <c r="Y839" s="16"/>
    </row>
    <row r="840" spans="1:25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6"/>
      <c r="W840" s="16"/>
      <c r="X840" s="16"/>
      <c r="Y840" s="16"/>
    </row>
    <row r="841" spans="1:25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6"/>
      <c r="W841" s="16"/>
      <c r="X841" s="16"/>
      <c r="Y841" s="16"/>
    </row>
    <row r="842" spans="1:25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6"/>
      <c r="W842" s="16"/>
      <c r="X842" s="16"/>
      <c r="Y842" s="16"/>
    </row>
    <row r="843" spans="1:25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6"/>
      <c r="W843" s="16"/>
      <c r="X843" s="16"/>
      <c r="Y843" s="16"/>
    </row>
    <row r="844" spans="1:25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6"/>
      <c r="W844" s="16"/>
      <c r="X844" s="16"/>
      <c r="Y844" s="16"/>
    </row>
    <row r="845" spans="1:25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6"/>
      <c r="W845" s="16"/>
      <c r="X845" s="16"/>
      <c r="Y845" s="16"/>
    </row>
    <row r="846" spans="1:25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6"/>
      <c r="W846" s="16"/>
      <c r="X846" s="16"/>
      <c r="Y846" s="16"/>
    </row>
    <row r="847" spans="1:25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6"/>
      <c r="W847" s="16"/>
      <c r="X847" s="16"/>
      <c r="Y847" s="16"/>
    </row>
    <row r="848" spans="1:25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6"/>
      <c r="W848" s="16"/>
      <c r="X848" s="16"/>
      <c r="Y848" s="16"/>
    </row>
    <row r="849" spans="1:25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6"/>
      <c r="W849" s="16"/>
      <c r="X849" s="16"/>
      <c r="Y849" s="16"/>
    </row>
    <row r="850" spans="1:25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6"/>
      <c r="W850" s="16"/>
      <c r="X850" s="16"/>
      <c r="Y850" s="16"/>
    </row>
    <row r="851" spans="1:25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6"/>
      <c r="W851" s="16"/>
      <c r="X851" s="16"/>
      <c r="Y851" s="16"/>
    </row>
    <row r="852" spans="1:25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6"/>
      <c r="W852" s="16"/>
      <c r="X852" s="16"/>
      <c r="Y852" s="16"/>
    </row>
    <row r="853" spans="1:25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6"/>
      <c r="W853" s="16"/>
      <c r="X853" s="16"/>
      <c r="Y853" s="16"/>
    </row>
    <row r="854" spans="1:25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6"/>
      <c r="W854" s="16"/>
      <c r="X854" s="16"/>
      <c r="Y854" s="16"/>
    </row>
    <row r="855" spans="1:25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6"/>
      <c r="W855" s="16"/>
      <c r="X855" s="16"/>
      <c r="Y855" s="16"/>
    </row>
    <row r="856" spans="1:25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6"/>
      <c r="W856" s="16"/>
      <c r="X856" s="16"/>
      <c r="Y856" s="16"/>
    </row>
    <row r="857" spans="1:25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6"/>
      <c r="W857" s="16"/>
      <c r="X857" s="16"/>
      <c r="Y857" s="16"/>
    </row>
    <row r="858" spans="1:25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6"/>
      <c r="W858" s="16"/>
      <c r="X858" s="16"/>
      <c r="Y858" s="16"/>
    </row>
    <row r="859" spans="1:25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6"/>
      <c r="W859" s="16"/>
      <c r="X859" s="16"/>
      <c r="Y859" s="16"/>
    </row>
    <row r="860" spans="1:25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6"/>
      <c r="W860" s="16"/>
      <c r="X860" s="16"/>
      <c r="Y860" s="16"/>
    </row>
    <row r="861" spans="1:25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6"/>
      <c r="W861" s="16"/>
      <c r="X861" s="16"/>
      <c r="Y861" s="16"/>
    </row>
    <row r="862" spans="1:25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6"/>
      <c r="W862" s="16"/>
      <c r="X862" s="16"/>
      <c r="Y862" s="16"/>
    </row>
    <row r="863" spans="1:25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6"/>
      <c r="W863" s="16"/>
      <c r="X863" s="16"/>
      <c r="Y863" s="16"/>
    </row>
    <row r="864" spans="1:25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6"/>
      <c r="W864" s="16"/>
      <c r="X864" s="16"/>
      <c r="Y864" s="16"/>
    </row>
    <row r="865" spans="1:25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6"/>
      <c r="W865" s="16"/>
      <c r="X865" s="16"/>
      <c r="Y865" s="16"/>
    </row>
    <row r="866" spans="1:25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6"/>
      <c r="W866" s="16"/>
      <c r="X866" s="16"/>
      <c r="Y866" s="16"/>
    </row>
    <row r="867" spans="1:25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6"/>
      <c r="W867" s="16"/>
      <c r="X867" s="16"/>
      <c r="Y867" s="16"/>
    </row>
    <row r="868" spans="1:25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6"/>
      <c r="W868" s="16"/>
      <c r="X868" s="16"/>
      <c r="Y868" s="16"/>
    </row>
    <row r="869" spans="1:25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6"/>
      <c r="W869" s="16"/>
      <c r="X869" s="16"/>
      <c r="Y869" s="16"/>
    </row>
    <row r="870" spans="1:25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6"/>
      <c r="W870" s="16"/>
      <c r="X870" s="16"/>
      <c r="Y870" s="16"/>
    </row>
    <row r="871" spans="1:25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6"/>
      <c r="W871" s="16"/>
      <c r="X871" s="16"/>
      <c r="Y871" s="16"/>
    </row>
    <row r="872" spans="1:25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6"/>
      <c r="W872" s="16"/>
      <c r="X872" s="16"/>
      <c r="Y872" s="16"/>
    </row>
    <row r="873" spans="1:25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6"/>
      <c r="W873" s="16"/>
      <c r="X873" s="16"/>
      <c r="Y873" s="16"/>
    </row>
    <row r="874" spans="1:25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6"/>
      <c r="W874" s="16"/>
      <c r="X874" s="16"/>
      <c r="Y874" s="16"/>
    </row>
    <row r="875" spans="1:25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6"/>
      <c r="W875" s="16"/>
      <c r="X875" s="16"/>
      <c r="Y875" s="16"/>
    </row>
    <row r="876" spans="1:25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6"/>
      <c r="W876" s="16"/>
      <c r="X876" s="16"/>
      <c r="Y876" s="16"/>
    </row>
    <row r="877" spans="1:25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6"/>
      <c r="W877" s="16"/>
      <c r="X877" s="16"/>
      <c r="Y877" s="16"/>
    </row>
    <row r="878" spans="1:25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6"/>
      <c r="W878" s="16"/>
      <c r="X878" s="16"/>
      <c r="Y878" s="16"/>
    </row>
    <row r="879" spans="1:25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6"/>
      <c r="W879" s="16"/>
      <c r="X879" s="16"/>
      <c r="Y879" s="16"/>
    </row>
    <row r="880" spans="1:25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6"/>
      <c r="W880" s="16"/>
      <c r="X880" s="16"/>
      <c r="Y880" s="16"/>
    </row>
    <row r="881" spans="1:25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6"/>
      <c r="W881" s="16"/>
      <c r="X881" s="16"/>
      <c r="Y881" s="16"/>
    </row>
    <row r="882" spans="1:25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6"/>
      <c r="W882" s="16"/>
      <c r="X882" s="16"/>
      <c r="Y882" s="16"/>
    </row>
    <row r="883" spans="1:25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6"/>
      <c r="W883" s="16"/>
      <c r="X883" s="16"/>
      <c r="Y883" s="16"/>
    </row>
    <row r="884" spans="1:25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6"/>
      <c r="W884" s="16"/>
      <c r="X884" s="16"/>
      <c r="Y884" s="16"/>
    </row>
    <row r="885" spans="1:25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6"/>
      <c r="W885" s="16"/>
      <c r="X885" s="16"/>
      <c r="Y885" s="16"/>
    </row>
    <row r="886" spans="1:25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6"/>
      <c r="W886" s="16"/>
      <c r="X886" s="16"/>
      <c r="Y886" s="16"/>
    </row>
    <row r="887" spans="1:25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6"/>
      <c r="W887" s="16"/>
      <c r="X887" s="16"/>
      <c r="Y887" s="16"/>
    </row>
    <row r="888" spans="1:25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6"/>
      <c r="W888" s="16"/>
      <c r="X888" s="16"/>
      <c r="Y888" s="16"/>
    </row>
    <row r="889" spans="1:25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6"/>
      <c r="W889" s="16"/>
      <c r="X889" s="16"/>
      <c r="Y889" s="16"/>
    </row>
    <row r="890" spans="1:25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6"/>
      <c r="W890" s="16"/>
      <c r="X890" s="16"/>
      <c r="Y890" s="16"/>
    </row>
    <row r="891" spans="1:25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6"/>
      <c r="W891" s="16"/>
      <c r="X891" s="16"/>
      <c r="Y891" s="16"/>
    </row>
    <row r="892" spans="1:25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6"/>
      <c r="W892" s="16"/>
      <c r="X892" s="16"/>
      <c r="Y892" s="16"/>
    </row>
    <row r="893" spans="1:25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6"/>
      <c r="W893" s="16"/>
      <c r="X893" s="16"/>
      <c r="Y893" s="16"/>
    </row>
    <row r="894" spans="1:25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6"/>
      <c r="W894" s="16"/>
      <c r="X894" s="16"/>
      <c r="Y894" s="16"/>
    </row>
    <row r="895" spans="1:25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6"/>
      <c r="W895" s="16"/>
      <c r="X895" s="16"/>
      <c r="Y895" s="16"/>
    </row>
    <row r="896" spans="1:25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6"/>
      <c r="W896" s="16"/>
      <c r="X896" s="16"/>
      <c r="Y896" s="16"/>
    </row>
    <row r="897" spans="1:25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6"/>
      <c r="W897" s="16"/>
      <c r="X897" s="16"/>
      <c r="Y897" s="16"/>
    </row>
    <row r="898" spans="1:25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6"/>
      <c r="W898" s="16"/>
      <c r="X898" s="16"/>
      <c r="Y898" s="16"/>
    </row>
    <row r="899" spans="1:25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6"/>
      <c r="W899" s="16"/>
      <c r="X899" s="16"/>
      <c r="Y899" s="16"/>
    </row>
    <row r="900" spans="1:25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6"/>
      <c r="W900" s="16"/>
      <c r="X900" s="16"/>
      <c r="Y900" s="16"/>
    </row>
    <row r="901" spans="1:25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6"/>
      <c r="W901" s="16"/>
      <c r="X901" s="16"/>
      <c r="Y901" s="16"/>
    </row>
    <row r="902" spans="1:25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6"/>
      <c r="W902" s="16"/>
      <c r="X902" s="16"/>
      <c r="Y902" s="16"/>
    </row>
    <row r="903" spans="1:25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6"/>
      <c r="W903" s="16"/>
      <c r="X903" s="16"/>
      <c r="Y903" s="16"/>
    </row>
    <row r="904" spans="1:25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6"/>
      <c r="W904" s="16"/>
      <c r="X904" s="16"/>
      <c r="Y904" s="16"/>
    </row>
    <row r="905" spans="1:25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6"/>
      <c r="W905" s="16"/>
      <c r="X905" s="16"/>
      <c r="Y905" s="16"/>
    </row>
    <row r="906" spans="1:25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6"/>
      <c r="W906" s="16"/>
      <c r="X906" s="16"/>
      <c r="Y906" s="16"/>
    </row>
    <row r="907" spans="1:25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6"/>
      <c r="W907" s="16"/>
      <c r="X907" s="16"/>
      <c r="Y907" s="16"/>
    </row>
    <row r="908" spans="1:25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6"/>
      <c r="W908" s="16"/>
      <c r="X908" s="16"/>
      <c r="Y908" s="16"/>
    </row>
    <row r="909" spans="1:25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6"/>
      <c r="W909" s="16"/>
      <c r="X909" s="16"/>
      <c r="Y909" s="16"/>
    </row>
    <row r="910" spans="1:25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6"/>
      <c r="W910" s="16"/>
      <c r="X910" s="16"/>
      <c r="Y910" s="16"/>
    </row>
    <row r="911" spans="1:25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6"/>
      <c r="W911" s="16"/>
      <c r="X911" s="16"/>
      <c r="Y911" s="16"/>
    </row>
    <row r="912" spans="1:25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6"/>
      <c r="W912" s="16"/>
      <c r="X912" s="16"/>
      <c r="Y912" s="16"/>
    </row>
    <row r="913" spans="1:25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6"/>
      <c r="W913" s="16"/>
      <c r="X913" s="16"/>
      <c r="Y913" s="16"/>
    </row>
    <row r="914" spans="1:25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6"/>
      <c r="W914" s="16"/>
      <c r="X914" s="16"/>
      <c r="Y914" s="16"/>
    </row>
    <row r="915" spans="1:25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6"/>
      <c r="W915" s="16"/>
      <c r="X915" s="16"/>
      <c r="Y915" s="16"/>
    </row>
    <row r="916" spans="1:25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6"/>
      <c r="W916" s="16"/>
      <c r="X916" s="16"/>
      <c r="Y916" s="16"/>
    </row>
    <row r="917" spans="1:25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6"/>
      <c r="W917" s="16"/>
      <c r="X917" s="16"/>
      <c r="Y917" s="16"/>
    </row>
    <row r="918" spans="1:25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6"/>
      <c r="W918" s="16"/>
      <c r="X918" s="16"/>
      <c r="Y918" s="16"/>
    </row>
    <row r="919" spans="1:25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6"/>
      <c r="W919" s="16"/>
      <c r="X919" s="16"/>
      <c r="Y919" s="16"/>
    </row>
    <row r="920" spans="1:25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6"/>
      <c r="W920" s="16"/>
      <c r="X920" s="16"/>
      <c r="Y920" s="16"/>
    </row>
    <row r="921" spans="1:25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6"/>
      <c r="W921" s="16"/>
      <c r="X921" s="16"/>
      <c r="Y921" s="16"/>
    </row>
    <row r="922" spans="1:25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6"/>
      <c r="W922" s="16"/>
      <c r="X922" s="16"/>
      <c r="Y922" s="16"/>
    </row>
    <row r="923" spans="1:25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6"/>
      <c r="W923" s="16"/>
      <c r="X923" s="16"/>
      <c r="Y923" s="16"/>
    </row>
    <row r="924" spans="1:25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6"/>
      <c r="W924" s="16"/>
      <c r="X924" s="16"/>
      <c r="Y924" s="16"/>
    </row>
    <row r="925" spans="1:25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6"/>
      <c r="W925" s="16"/>
      <c r="X925" s="16"/>
      <c r="Y925" s="16"/>
    </row>
    <row r="926" spans="1:25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6"/>
      <c r="W926" s="16"/>
      <c r="X926" s="16"/>
      <c r="Y926" s="16"/>
    </row>
    <row r="927" spans="1:25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6"/>
      <c r="W927" s="16"/>
      <c r="X927" s="16"/>
      <c r="Y927" s="16"/>
    </row>
    <row r="928" spans="1:25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6"/>
      <c r="W928" s="16"/>
      <c r="X928" s="16"/>
      <c r="Y928" s="16"/>
    </row>
    <row r="929" spans="1:25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6"/>
      <c r="W929" s="16"/>
      <c r="X929" s="16"/>
      <c r="Y929" s="16"/>
    </row>
    <row r="930" spans="1:25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6"/>
      <c r="W930" s="16"/>
      <c r="X930" s="16"/>
      <c r="Y930" s="16"/>
    </row>
    <row r="931" spans="1:25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6"/>
      <c r="W931" s="16"/>
      <c r="X931" s="16"/>
      <c r="Y931" s="16"/>
    </row>
    <row r="932" spans="1:25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6"/>
      <c r="W932" s="16"/>
      <c r="X932" s="16"/>
      <c r="Y932" s="16"/>
    </row>
    <row r="933" spans="1:25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6"/>
      <c r="W933" s="16"/>
      <c r="X933" s="16"/>
      <c r="Y933" s="16"/>
    </row>
    <row r="934" spans="1:25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6"/>
      <c r="W934" s="16"/>
      <c r="X934" s="16"/>
      <c r="Y934" s="16"/>
    </row>
    <row r="935" spans="1:25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6"/>
      <c r="W935" s="16"/>
      <c r="X935" s="16"/>
      <c r="Y935" s="16"/>
    </row>
    <row r="936" spans="1:25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6"/>
      <c r="W936" s="16"/>
      <c r="X936" s="16"/>
      <c r="Y936" s="16"/>
    </row>
    <row r="937" spans="1:25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6"/>
      <c r="W937" s="16"/>
      <c r="X937" s="16"/>
      <c r="Y937" s="16"/>
    </row>
    <row r="938" spans="1:25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6"/>
      <c r="W938" s="16"/>
      <c r="X938" s="16"/>
      <c r="Y938" s="16"/>
    </row>
    <row r="939" spans="1:25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6"/>
      <c r="W939" s="16"/>
      <c r="X939" s="16"/>
      <c r="Y939" s="16"/>
    </row>
    <row r="940" spans="1:25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6"/>
      <c r="W940" s="16"/>
      <c r="X940" s="16"/>
      <c r="Y940" s="16"/>
    </row>
    <row r="941" spans="1:25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6"/>
      <c r="W941" s="16"/>
      <c r="X941" s="16"/>
      <c r="Y941" s="16"/>
    </row>
    <row r="942" spans="1:25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6"/>
      <c r="W942" s="16"/>
      <c r="X942" s="16"/>
      <c r="Y942" s="16"/>
    </row>
    <row r="943" spans="1:25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6"/>
      <c r="W943" s="16"/>
      <c r="X943" s="16"/>
      <c r="Y943" s="16"/>
    </row>
    <row r="944" spans="1:25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6"/>
      <c r="W944" s="16"/>
      <c r="X944" s="16"/>
      <c r="Y944" s="16"/>
    </row>
    <row r="945" spans="1:25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6"/>
      <c r="W945" s="16"/>
      <c r="X945" s="16"/>
      <c r="Y945" s="16"/>
    </row>
    <row r="946" spans="1:25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6"/>
      <c r="W946" s="16"/>
      <c r="X946" s="16"/>
      <c r="Y946" s="16"/>
    </row>
    <row r="947" spans="1:25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6"/>
      <c r="W947" s="16"/>
      <c r="X947" s="16"/>
      <c r="Y947" s="16"/>
    </row>
    <row r="948" spans="1:25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6"/>
      <c r="W948" s="16"/>
      <c r="X948" s="16"/>
      <c r="Y948" s="16"/>
    </row>
    <row r="949" spans="1:25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6"/>
      <c r="W949" s="16"/>
      <c r="X949" s="16"/>
      <c r="Y949" s="16"/>
    </row>
    <row r="950" spans="1:25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6"/>
      <c r="W950" s="16"/>
      <c r="X950" s="16"/>
      <c r="Y950" s="16"/>
    </row>
    <row r="951" spans="1:25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6"/>
      <c r="W951" s="16"/>
      <c r="X951" s="16"/>
      <c r="Y951" s="16"/>
    </row>
    <row r="952" spans="1:25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6"/>
      <c r="W952" s="16"/>
      <c r="X952" s="16"/>
      <c r="Y952" s="16"/>
    </row>
    <row r="953" spans="1:25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6"/>
      <c r="W953" s="16"/>
      <c r="X953" s="16"/>
      <c r="Y953" s="16"/>
    </row>
    <row r="954" spans="1:25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6"/>
      <c r="W954" s="16"/>
      <c r="X954" s="16"/>
      <c r="Y954" s="16"/>
    </row>
    <row r="955" spans="1:25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6"/>
      <c r="W955" s="16"/>
      <c r="X955" s="16"/>
      <c r="Y955" s="16"/>
    </row>
    <row r="956" spans="1:25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6"/>
      <c r="W956" s="16"/>
      <c r="X956" s="16"/>
      <c r="Y956" s="16"/>
    </row>
    <row r="957" spans="1:25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6"/>
      <c r="W957" s="16"/>
      <c r="X957" s="16"/>
      <c r="Y957" s="16"/>
    </row>
    <row r="958" spans="1:25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6"/>
      <c r="W958" s="16"/>
      <c r="X958" s="16"/>
      <c r="Y958" s="16"/>
    </row>
    <row r="959" spans="1:25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6"/>
      <c r="W959" s="16"/>
      <c r="X959" s="16"/>
      <c r="Y959" s="16"/>
    </row>
    <row r="960" spans="1:25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6"/>
      <c r="W960" s="16"/>
      <c r="X960" s="16"/>
      <c r="Y960" s="16"/>
    </row>
    <row r="961" spans="1:25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6"/>
      <c r="W961" s="16"/>
      <c r="X961" s="16"/>
      <c r="Y961" s="16"/>
    </row>
    <row r="962" spans="1:25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6"/>
      <c r="W962" s="16"/>
      <c r="X962" s="16"/>
      <c r="Y962" s="16"/>
    </row>
    <row r="963" spans="1:25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6"/>
      <c r="W963" s="16"/>
      <c r="X963" s="16"/>
      <c r="Y963" s="16"/>
    </row>
    <row r="964" spans="1:25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6"/>
      <c r="W964" s="16"/>
      <c r="X964" s="16"/>
      <c r="Y964" s="16"/>
    </row>
    <row r="965" spans="1:25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6"/>
      <c r="W965" s="16"/>
      <c r="X965" s="16"/>
      <c r="Y965" s="16"/>
    </row>
    <row r="966" spans="1:25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6"/>
      <c r="W966" s="16"/>
      <c r="X966" s="16"/>
      <c r="Y966" s="16"/>
    </row>
    <row r="967" spans="1:25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6"/>
      <c r="W967" s="16"/>
      <c r="X967" s="16"/>
      <c r="Y967" s="16"/>
    </row>
    <row r="968" spans="1:25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6"/>
      <c r="W968" s="16"/>
      <c r="X968" s="16"/>
      <c r="Y968" s="16"/>
    </row>
    <row r="969" spans="1:25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6"/>
      <c r="W969" s="16"/>
      <c r="X969" s="16"/>
      <c r="Y969" s="16"/>
    </row>
    <row r="970" spans="1:25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6"/>
      <c r="W970" s="16"/>
      <c r="X970" s="16"/>
      <c r="Y970" s="16"/>
    </row>
    <row r="971" spans="1:25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6"/>
      <c r="W971" s="16"/>
      <c r="X971" s="16"/>
      <c r="Y971" s="16"/>
    </row>
    <row r="972" spans="1:25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6"/>
      <c r="W972" s="16"/>
      <c r="X972" s="16"/>
      <c r="Y972" s="16"/>
    </row>
    <row r="973" spans="1:25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6"/>
      <c r="W973" s="16"/>
      <c r="X973" s="16"/>
      <c r="Y973" s="16"/>
    </row>
    <row r="974" spans="1:25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6"/>
      <c r="W974" s="16"/>
      <c r="X974" s="16"/>
      <c r="Y974" s="16"/>
    </row>
    <row r="975" spans="1:25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6"/>
      <c r="W975" s="16"/>
      <c r="X975" s="16"/>
      <c r="Y975" s="16"/>
    </row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E372C-A0B0-43CE-87EF-EBAFAD70DF97}">
  <dimension ref="A1:Y975"/>
  <sheetViews>
    <sheetView workbookViewId="0">
      <selection activeCell="Q53" sqref="Q53"/>
    </sheetView>
  </sheetViews>
  <sheetFormatPr defaultColWidth="12.625" defaultRowHeight="15" customHeight="1" x14ac:dyDescent="0.2"/>
  <cols>
    <col min="1" max="1" width="16.625" style="17" customWidth="1"/>
    <col min="2" max="21" width="8" style="17" customWidth="1"/>
    <col min="22" max="25" width="7.625" style="17" customWidth="1"/>
    <col min="26" max="16384" width="12.625" style="17"/>
  </cols>
  <sheetData>
    <row r="1" spans="1:25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</row>
    <row r="2" spans="1:25" ht="12" customHeight="1" x14ac:dyDescent="0.2">
      <c r="A2" s="48" t="s">
        <v>40</v>
      </c>
      <c r="B2" s="47">
        <v>5</v>
      </c>
      <c r="C2" s="47">
        <v>15</v>
      </c>
      <c r="D2" s="47">
        <v>14</v>
      </c>
      <c r="E2" s="47">
        <v>2</v>
      </c>
      <c r="F2" s="47">
        <v>1</v>
      </c>
      <c r="G2" s="19">
        <f>(F2)-H2-I2-J2</f>
        <v>1</v>
      </c>
      <c r="H2" s="47">
        <v>0</v>
      </c>
      <c r="I2" s="47">
        <v>0</v>
      </c>
      <c r="J2" s="47">
        <v>0</v>
      </c>
      <c r="K2" s="47">
        <v>2</v>
      </c>
      <c r="L2" s="47">
        <v>0</v>
      </c>
      <c r="M2" s="47">
        <v>1</v>
      </c>
      <c r="N2" s="47">
        <v>5</v>
      </c>
      <c r="O2" s="47">
        <v>0</v>
      </c>
      <c r="P2" s="47">
        <v>0</v>
      </c>
      <c r="Q2" s="47">
        <v>0</v>
      </c>
      <c r="R2" s="47">
        <v>0</v>
      </c>
      <c r="S2" s="47">
        <v>7.0999999999999994E-2</v>
      </c>
      <c r="T2" s="47">
        <v>0.13300000000000001</v>
      </c>
      <c r="U2" s="47">
        <v>7.0999999999999994E-2</v>
      </c>
      <c r="V2" s="30">
        <f>T2+U2</f>
        <v>0.20400000000000001</v>
      </c>
      <c r="W2" s="16"/>
      <c r="X2" s="16"/>
      <c r="Y2" s="16"/>
    </row>
    <row r="3" spans="1:25" ht="12" customHeight="1" x14ac:dyDescent="0.2">
      <c r="A3" s="48" t="s">
        <v>61</v>
      </c>
      <c r="B3" s="47">
        <v>2</v>
      </c>
      <c r="C3" s="47">
        <v>4</v>
      </c>
      <c r="D3" s="47">
        <v>1</v>
      </c>
      <c r="E3" s="47">
        <v>3</v>
      </c>
      <c r="F3" s="47">
        <v>1</v>
      </c>
      <c r="G3" s="19">
        <f t="shared" ref="G3:G20" si="0">(F3)-H3-I3-J3</f>
        <v>1</v>
      </c>
      <c r="H3" s="47">
        <v>0</v>
      </c>
      <c r="I3" s="47">
        <v>0</v>
      </c>
      <c r="J3" s="47">
        <v>0</v>
      </c>
      <c r="K3" s="47">
        <v>0</v>
      </c>
      <c r="L3" s="47">
        <v>3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v>0</v>
      </c>
      <c r="S3" s="47">
        <v>1</v>
      </c>
      <c r="T3" s="47">
        <v>1</v>
      </c>
      <c r="U3" s="47">
        <v>1</v>
      </c>
      <c r="V3" s="30">
        <f t="shared" ref="V3:V25" si="1">T3+U3</f>
        <v>2</v>
      </c>
      <c r="W3" s="16"/>
      <c r="X3" s="16"/>
      <c r="Y3" s="16"/>
    </row>
    <row r="4" spans="1:25" ht="12" customHeight="1" x14ac:dyDescent="0.2">
      <c r="A4" s="48" t="s">
        <v>211</v>
      </c>
      <c r="B4" s="47">
        <v>20</v>
      </c>
      <c r="C4" s="47">
        <v>70</v>
      </c>
      <c r="D4" s="47">
        <v>65</v>
      </c>
      <c r="E4" s="47">
        <v>10</v>
      </c>
      <c r="F4" s="47">
        <v>24</v>
      </c>
      <c r="G4" s="19">
        <f t="shared" si="0"/>
        <v>20</v>
      </c>
      <c r="H4" s="47">
        <v>4</v>
      </c>
      <c r="I4" s="47">
        <v>0</v>
      </c>
      <c r="J4" s="47">
        <v>0</v>
      </c>
      <c r="K4" s="47">
        <v>15</v>
      </c>
      <c r="L4" s="47">
        <v>1</v>
      </c>
      <c r="M4" s="47">
        <v>4</v>
      </c>
      <c r="N4" s="47">
        <v>6</v>
      </c>
      <c r="O4" s="47">
        <v>0</v>
      </c>
      <c r="P4" s="47">
        <v>0</v>
      </c>
      <c r="Q4" s="47">
        <v>5</v>
      </c>
      <c r="R4" s="47">
        <v>1</v>
      </c>
      <c r="S4" s="47">
        <v>0.36899999999999999</v>
      </c>
      <c r="T4" s="47">
        <v>0.41399999999999998</v>
      </c>
      <c r="U4" s="47">
        <v>0.43099999999999999</v>
      </c>
      <c r="V4" s="30">
        <f t="shared" si="1"/>
        <v>0.84499999999999997</v>
      </c>
      <c r="W4" s="16"/>
      <c r="X4" s="16"/>
      <c r="Y4" s="16"/>
    </row>
    <row r="5" spans="1:25" ht="12" customHeight="1" x14ac:dyDescent="0.2">
      <c r="A5" s="48" t="s">
        <v>75</v>
      </c>
      <c r="B5" s="47">
        <v>12</v>
      </c>
      <c r="C5" s="47">
        <v>30</v>
      </c>
      <c r="D5" s="47">
        <v>21</v>
      </c>
      <c r="E5" s="47">
        <v>13</v>
      </c>
      <c r="F5" s="47">
        <v>10</v>
      </c>
      <c r="G5" s="19">
        <f t="shared" si="0"/>
        <v>10</v>
      </c>
      <c r="H5" s="47">
        <v>0</v>
      </c>
      <c r="I5" s="47">
        <v>0</v>
      </c>
      <c r="J5" s="47">
        <v>0</v>
      </c>
      <c r="K5" s="47">
        <v>0</v>
      </c>
      <c r="L5" s="47">
        <v>5</v>
      </c>
      <c r="M5" s="47">
        <v>4</v>
      </c>
      <c r="N5" s="47">
        <v>3</v>
      </c>
      <c r="O5" s="47">
        <v>0</v>
      </c>
      <c r="P5" s="47">
        <v>0</v>
      </c>
      <c r="Q5" s="47">
        <v>8</v>
      </c>
      <c r="R5" s="47">
        <v>0</v>
      </c>
      <c r="S5" s="47">
        <v>0.47599999999999998</v>
      </c>
      <c r="T5" s="47">
        <v>0.63300000000000001</v>
      </c>
      <c r="U5" s="47">
        <v>0.47599999999999998</v>
      </c>
      <c r="V5" s="30">
        <f t="shared" si="1"/>
        <v>1.109</v>
      </c>
      <c r="W5" s="16"/>
      <c r="X5" s="16"/>
      <c r="Y5" s="16"/>
    </row>
    <row r="6" spans="1:25" ht="12" customHeight="1" x14ac:dyDescent="0.2">
      <c r="A6" s="48" t="s">
        <v>218</v>
      </c>
      <c r="B6" s="47">
        <v>6</v>
      </c>
      <c r="C6" s="47">
        <v>16</v>
      </c>
      <c r="D6" s="47">
        <v>14</v>
      </c>
      <c r="E6" s="47">
        <v>5</v>
      </c>
      <c r="F6" s="47">
        <v>5</v>
      </c>
      <c r="G6" s="19">
        <f t="shared" si="0"/>
        <v>5</v>
      </c>
      <c r="H6" s="47">
        <v>0</v>
      </c>
      <c r="I6" s="47">
        <v>0</v>
      </c>
      <c r="J6" s="47">
        <v>0</v>
      </c>
      <c r="K6" s="47">
        <v>0</v>
      </c>
      <c r="L6" s="47">
        <v>1</v>
      </c>
      <c r="M6" s="47">
        <v>1</v>
      </c>
      <c r="N6" s="47">
        <v>2</v>
      </c>
      <c r="O6" s="47">
        <v>0</v>
      </c>
      <c r="P6" s="47">
        <v>0</v>
      </c>
      <c r="Q6" s="47">
        <v>1</v>
      </c>
      <c r="R6" s="47">
        <v>0</v>
      </c>
      <c r="S6" s="47">
        <v>0.35699999999999998</v>
      </c>
      <c r="T6" s="47">
        <v>0.437</v>
      </c>
      <c r="U6" s="47">
        <v>0.35699999999999998</v>
      </c>
      <c r="V6" s="30">
        <f t="shared" si="1"/>
        <v>0.79400000000000004</v>
      </c>
      <c r="W6" s="16"/>
      <c r="X6" s="16"/>
      <c r="Y6" s="16"/>
    </row>
    <row r="7" spans="1:25" ht="12" customHeight="1" x14ac:dyDescent="0.2">
      <c r="A7" s="48" t="s">
        <v>82</v>
      </c>
      <c r="B7" s="47">
        <v>1</v>
      </c>
      <c r="C7" s="47">
        <v>2</v>
      </c>
      <c r="D7" s="47">
        <v>2</v>
      </c>
      <c r="E7" s="47">
        <v>1</v>
      </c>
      <c r="F7" s="47">
        <v>1</v>
      </c>
      <c r="G7" s="19">
        <f t="shared" si="0"/>
        <v>0</v>
      </c>
      <c r="H7" s="47">
        <v>1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1</v>
      </c>
      <c r="O7" s="47">
        <v>0</v>
      </c>
      <c r="P7" s="47">
        <v>0</v>
      </c>
      <c r="Q7" s="47">
        <v>0</v>
      </c>
      <c r="R7" s="47">
        <v>0</v>
      </c>
      <c r="S7" s="47">
        <v>0.5</v>
      </c>
      <c r="T7" s="47">
        <v>0.5</v>
      </c>
      <c r="U7" s="47">
        <v>1</v>
      </c>
      <c r="V7" s="30">
        <f t="shared" si="1"/>
        <v>1.5</v>
      </c>
      <c r="W7" s="16"/>
      <c r="X7" s="16"/>
      <c r="Y7" s="16"/>
    </row>
    <row r="8" spans="1:25" ht="12" customHeight="1" x14ac:dyDescent="0.2">
      <c r="A8" s="48" t="s">
        <v>219</v>
      </c>
      <c r="B8" s="47">
        <v>1</v>
      </c>
      <c r="C8" s="47">
        <v>2</v>
      </c>
      <c r="D8" s="47">
        <v>2</v>
      </c>
      <c r="E8" s="47">
        <v>1</v>
      </c>
      <c r="F8" s="47">
        <v>1</v>
      </c>
      <c r="G8" s="19">
        <f t="shared" si="0"/>
        <v>0</v>
      </c>
      <c r="H8" s="47">
        <v>0</v>
      </c>
      <c r="I8" s="47">
        <v>0</v>
      </c>
      <c r="J8" s="47">
        <v>1</v>
      </c>
      <c r="K8" s="47">
        <v>4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</v>
      </c>
      <c r="S8" s="47">
        <v>0.5</v>
      </c>
      <c r="T8" s="47">
        <v>0.5</v>
      </c>
      <c r="U8" s="47">
        <v>2</v>
      </c>
      <c r="V8" s="30">
        <f t="shared" si="1"/>
        <v>2.5</v>
      </c>
      <c r="W8" s="16"/>
      <c r="X8" s="16"/>
      <c r="Y8" s="16"/>
    </row>
    <row r="9" spans="1:25" ht="12" customHeight="1" x14ac:dyDescent="0.2">
      <c r="A9" s="48" t="s">
        <v>220</v>
      </c>
      <c r="B9" s="47">
        <v>13</v>
      </c>
      <c r="C9" s="47">
        <v>33</v>
      </c>
      <c r="D9" s="47">
        <v>29</v>
      </c>
      <c r="E9" s="47">
        <v>2</v>
      </c>
      <c r="F9" s="47">
        <v>7</v>
      </c>
      <c r="G9" s="19">
        <f t="shared" si="0"/>
        <v>5</v>
      </c>
      <c r="H9" s="47">
        <v>2</v>
      </c>
      <c r="I9" s="47">
        <v>0</v>
      </c>
      <c r="J9" s="47">
        <v>0</v>
      </c>
      <c r="K9" s="47">
        <v>3</v>
      </c>
      <c r="L9" s="47">
        <v>1</v>
      </c>
      <c r="M9" s="47">
        <v>3</v>
      </c>
      <c r="N9" s="47">
        <v>11</v>
      </c>
      <c r="O9" s="47">
        <v>0</v>
      </c>
      <c r="P9" s="47">
        <v>0</v>
      </c>
      <c r="Q9" s="47">
        <v>0</v>
      </c>
      <c r="R9" s="47">
        <v>0</v>
      </c>
      <c r="S9" s="47">
        <v>0.24099999999999999</v>
      </c>
      <c r="T9" s="47">
        <v>0.33300000000000002</v>
      </c>
      <c r="U9" s="47">
        <v>0.31</v>
      </c>
      <c r="V9" s="30">
        <f t="shared" si="1"/>
        <v>0.64300000000000002</v>
      </c>
      <c r="W9" s="16"/>
      <c r="X9" s="16"/>
      <c r="Y9" s="16"/>
    </row>
    <row r="10" spans="1:25" ht="12" customHeight="1" x14ac:dyDescent="0.2">
      <c r="A10" s="48" t="s">
        <v>221</v>
      </c>
      <c r="B10" s="47">
        <v>18</v>
      </c>
      <c r="C10" s="47">
        <v>67</v>
      </c>
      <c r="D10" s="47">
        <v>59</v>
      </c>
      <c r="E10" s="47">
        <v>9</v>
      </c>
      <c r="F10" s="47">
        <v>18</v>
      </c>
      <c r="G10" s="19">
        <f t="shared" si="0"/>
        <v>11</v>
      </c>
      <c r="H10" s="47">
        <v>4</v>
      </c>
      <c r="I10" s="47">
        <v>1</v>
      </c>
      <c r="J10" s="47">
        <v>2</v>
      </c>
      <c r="K10" s="47">
        <v>13</v>
      </c>
      <c r="L10" s="47">
        <v>3</v>
      </c>
      <c r="M10" s="47">
        <v>5</v>
      </c>
      <c r="N10" s="47">
        <v>17</v>
      </c>
      <c r="O10" s="47">
        <v>0</v>
      </c>
      <c r="P10" s="47">
        <v>0</v>
      </c>
      <c r="Q10" s="47">
        <v>2</v>
      </c>
      <c r="R10" s="47">
        <v>0</v>
      </c>
      <c r="S10" s="47">
        <v>0.30499999999999999</v>
      </c>
      <c r="T10" s="47">
        <v>0.38800000000000001</v>
      </c>
      <c r="U10" s="47">
        <v>0.50800000000000001</v>
      </c>
      <c r="V10" s="30">
        <f t="shared" si="1"/>
        <v>0.89600000000000002</v>
      </c>
      <c r="W10" s="16"/>
      <c r="X10" s="16"/>
      <c r="Y10" s="16"/>
    </row>
    <row r="11" spans="1:25" ht="12" customHeight="1" x14ac:dyDescent="0.2">
      <c r="A11" s="48" t="s">
        <v>223</v>
      </c>
      <c r="B11" s="47">
        <v>13</v>
      </c>
      <c r="C11" s="47">
        <v>48</v>
      </c>
      <c r="D11" s="47">
        <v>43</v>
      </c>
      <c r="E11" s="47">
        <v>13</v>
      </c>
      <c r="F11" s="47">
        <v>13</v>
      </c>
      <c r="G11" s="19">
        <f t="shared" si="0"/>
        <v>12</v>
      </c>
      <c r="H11" s="47">
        <v>0</v>
      </c>
      <c r="I11" s="47">
        <v>0</v>
      </c>
      <c r="J11" s="47">
        <v>1</v>
      </c>
      <c r="K11" s="47">
        <v>8</v>
      </c>
      <c r="L11" s="47">
        <v>1</v>
      </c>
      <c r="M11" s="47">
        <v>4</v>
      </c>
      <c r="N11" s="47">
        <v>5</v>
      </c>
      <c r="O11" s="47">
        <v>0</v>
      </c>
      <c r="P11" s="47">
        <v>0</v>
      </c>
      <c r="Q11" s="47">
        <v>5</v>
      </c>
      <c r="R11" s="47">
        <v>1</v>
      </c>
      <c r="S11" s="47">
        <v>0.30199999999999999</v>
      </c>
      <c r="T11" s="47">
        <v>0.375</v>
      </c>
      <c r="U11" s="47">
        <v>0.372</v>
      </c>
      <c r="V11" s="30">
        <f t="shared" si="1"/>
        <v>0.747</v>
      </c>
      <c r="W11" s="16"/>
      <c r="X11" s="16"/>
      <c r="Y11" s="16"/>
    </row>
    <row r="12" spans="1:25" ht="12" customHeight="1" x14ac:dyDescent="0.2">
      <c r="A12" s="48" t="s">
        <v>224</v>
      </c>
      <c r="B12" s="47">
        <v>17</v>
      </c>
      <c r="C12" s="47">
        <v>59</v>
      </c>
      <c r="D12" s="47">
        <v>49</v>
      </c>
      <c r="E12" s="47">
        <v>21</v>
      </c>
      <c r="F12" s="47">
        <v>13</v>
      </c>
      <c r="G12" s="19">
        <f t="shared" si="0"/>
        <v>12</v>
      </c>
      <c r="H12" s="47">
        <v>1</v>
      </c>
      <c r="I12" s="47">
        <v>0</v>
      </c>
      <c r="J12" s="47">
        <v>0</v>
      </c>
      <c r="K12" s="47">
        <v>5</v>
      </c>
      <c r="L12" s="47">
        <v>3</v>
      </c>
      <c r="M12" s="47">
        <v>6</v>
      </c>
      <c r="N12" s="47">
        <v>13</v>
      </c>
      <c r="O12" s="47">
        <v>0</v>
      </c>
      <c r="P12" s="47">
        <v>1</v>
      </c>
      <c r="Q12" s="47">
        <v>13</v>
      </c>
      <c r="R12" s="47">
        <v>0</v>
      </c>
      <c r="S12" s="47">
        <v>0.26500000000000001</v>
      </c>
      <c r="T12" s="47">
        <v>0.373</v>
      </c>
      <c r="U12" s="47">
        <v>0.28599999999999998</v>
      </c>
      <c r="V12" s="30">
        <f t="shared" si="1"/>
        <v>0.65900000000000003</v>
      </c>
      <c r="W12" s="16"/>
      <c r="X12" s="16"/>
      <c r="Y12" s="16"/>
    </row>
    <row r="13" spans="1:25" ht="12" customHeight="1" x14ac:dyDescent="0.2">
      <c r="A13" s="48" t="s">
        <v>90</v>
      </c>
      <c r="B13" s="47">
        <v>14</v>
      </c>
      <c r="C13" s="47">
        <v>42</v>
      </c>
      <c r="D13" s="47">
        <v>36</v>
      </c>
      <c r="E13" s="47">
        <v>10</v>
      </c>
      <c r="F13" s="47">
        <v>10</v>
      </c>
      <c r="G13" s="19">
        <f t="shared" si="0"/>
        <v>8</v>
      </c>
      <c r="H13" s="47">
        <v>2</v>
      </c>
      <c r="I13" s="47">
        <v>0</v>
      </c>
      <c r="J13" s="47">
        <v>0</v>
      </c>
      <c r="K13" s="47">
        <v>3</v>
      </c>
      <c r="L13" s="47">
        <v>0</v>
      </c>
      <c r="M13" s="47">
        <v>6</v>
      </c>
      <c r="N13" s="47">
        <v>12</v>
      </c>
      <c r="O13" s="47">
        <v>0</v>
      </c>
      <c r="P13" s="47">
        <v>0</v>
      </c>
      <c r="Q13" s="47">
        <v>2</v>
      </c>
      <c r="R13" s="47">
        <v>0</v>
      </c>
      <c r="S13" s="47">
        <v>0.27800000000000002</v>
      </c>
      <c r="T13" s="47">
        <v>0.38100000000000001</v>
      </c>
      <c r="U13" s="47">
        <v>0.33300000000000002</v>
      </c>
      <c r="V13" s="30">
        <f t="shared" si="1"/>
        <v>0.71399999999999997</v>
      </c>
      <c r="W13" s="16"/>
      <c r="X13" s="16"/>
      <c r="Y13" s="16"/>
    </row>
    <row r="14" spans="1:25" ht="12" customHeight="1" x14ac:dyDescent="0.2">
      <c r="A14" s="48" t="s">
        <v>120</v>
      </c>
      <c r="B14" s="47">
        <v>16</v>
      </c>
      <c r="C14" s="47">
        <v>66</v>
      </c>
      <c r="D14" s="47">
        <v>50</v>
      </c>
      <c r="E14" s="47">
        <v>18</v>
      </c>
      <c r="F14" s="47">
        <v>15</v>
      </c>
      <c r="G14" s="19">
        <f t="shared" si="0"/>
        <v>13</v>
      </c>
      <c r="H14" s="47">
        <v>1</v>
      </c>
      <c r="I14" s="47">
        <v>1</v>
      </c>
      <c r="J14" s="47">
        <v>0</v>
      </c>
      <c r="K14" s="47">
        <v>8</v>
      </c>
      <c r="L14" s="47">
        <v>4</v>
      </c>
      <c r="M14" s="47">
        <v>12</v>
      </c>
      <c r="N14" s="47">
        <v>9</v>
      </c>
      <c r="O14" s="47">
        <v>0</v>
      </c>
      <c r="P14" s="47">
        <v>0</v>
      </c>
      <c r="Q14" s="47">
        <v>9</v>
      </c>
      <c r="R14" s="47">
        <v>1</v>
      </c>
      <c r="S14" s="47">
        <v>0.3</v>
      </c>
      <c r="T14" s="47">
        <v>0.47</v>
      </c>
      <c r="U14" s="47">
        <v>0.36</v>
      </c>
      <c r="V14" s="30">
        <f t="shared" si="1"/>
        <v>0.83</v>
      </c>
      <c r="W14" s="16"/>
      <c r="X14" s="16"/>
      <c r="Y14" s="16"/>
    </row>
    <row r="15" spans="1:25" ht="12" customHeight="1" x14ac:dyDescent="0.2">
      <c r="A15" s="48" t="s">
        <v>214</v>
      </c>
      <c r="B15" s="47">
        <v>10</v>
      </c>
      <c r="C15" s="47">
        <v>35</v>
      </c>
      <c r="D15" s="47">
        <v>31</v>
      </c>
      <c r="E15" s="47">
        <v>7</v>
      </c>
      <c r="F15" s="47">
        <v>12</v>
      </c>
      <c r="G15" s="19">
        <f t="shared" si="0"/>
        <v>11</v>
      </c>
      <c r="H15" s="47">
        <v>1</v>
      </c>
      <c r="I15" s="47">
        <v>0</v>
      </c>
      <c r="J15" s="47">
        <v>0</v>
      </c>
      <c r="K15" s="47">
        <v>9</v>
      </c>
      <c r="L15" s="47">
        <v>1</v>
      </c>
      <c r="M15" s="47">
        <v>1</v>
      </c>
      <c r="N15" s="47">
        <v>4</v>
      </c>
      <c r="O15" s="47">
        <v>2</v>
      </c>
      <c r="P15" s="47">
        <v>0</v>
      </c>
      <c r="Q15" s="47">
        <v>3</v>
      </c>
      <c r="R15" s="47">
        <v>0</v>
      </c>
      <c r="S15" s="47">
        <v>0.38700000000000001</v>
      </c>
      <c r="T15" s="47">
        <v>0.42399999999999999</v>
      </c>
      <c r="U15" s="47">
        <v>0.41899999999999998</v>
      </c>
      <c r="V15" s="30">
        <f t="shared" si="1"/>
        <v>0.84299999999999997</v>
      </c>
      <c r="W15" s="16"/>
      <c r="X15" s="16"/>
      <c r="Y15" s="16"/>
    </row>
    <row r="16" spans="1:25" ht="12" customHeight="1" x14ac:dyDescent="0.2">
      <c r="A16" s="48" t="s">
        <v>225</v>
      </c>
      <c r="B16" s="47">
        <v>18</v>
      </c>
      <c r="C16" s="47">
        <v>68</v>
      </c>
      <c r="D16" s="47">
        <v>58</v>
      </c>
      <c r="E16" s="47">
        <v>16</v>
      </c>
      <c r="F16" s="47">
        <v>21</v>
      </c>
      <c r="G16" s="19">
        <f t="shared" si="0"/>
        <v>16</v>
      </c>
      <c r="H16" s="47">
        <v>3</v>
      </c>
      <c r="I16" s="47">
        <v>0</v>
      </c>
      <c r="J16" s="47">
        <v>2</v>
      </c>
      <c r="K16" s="47">
        <v>13</v>
      </c>
      <c r="L16" s="47">
        <v>2</v>
      </c>
      <c r="M16" s="47">
        <v>8</v>
      </c>
      <c r="N16" s="47">
        <v>7</v>
      </c>
      <c r="O16" s="47">
        <v>0</v>
      </c>
      <c r="P16" s="47">
        <v>0</v>
      </c>
      <c r="Q16" s="47">
        <v>7</v>
      </c>
      <c r="R16" s="47">
        <v>0</v>
      </c>
      <c r="S16" s="47">
        <v>0.36199999999999999</v>
      </c>
      <c r="T16" s="47">
        <v>0.45600000000000002</v>
      </c>
      <c r="U16" s="47">
        <v>0.51700000000000002</v>
      </c>
      <c r="V16" s="30">
        <f t="shared" si="1"/>
        <v>0.97300000000000009</v>
      </c>
      <c r="W16" s="16"/>
      <c r="X16" s="16"/>
      <c r="Y16" s="16"/>
    </row>
    <row r="17" spans="1:25" ht="12" customHeight="1" x14ac:dyDescent="0.2">
      <c r="A17" s="48" t="s">
        <v>106</v>
      </c>
      <c r="B17" s="47">
        <v>10</v>
      </c>
      <c r="C17" s="47">
        <v>36</v>
      </c>
      <c r="D17" s="47">
        <v>28</v>
      </c>
      <c r="E17" s="47">
        <v>5</v>
      </c>
      <c r="F17" s="47">
        <v>6</v>
      </c>
      <c r="G17" s="19">
        <f t="shared" si="0"/>
        <v>6</v>
      </c>
      <c r="H17" s="47">
        <v>0</v>
      </c>
      <c r="I17" s="47">
        <v>0</v>
      </c>
      <c r="J17" s="47">
        <v>0</v>
      </c>
      <c r="K17" s="47">
        <v>3</v>
      </c>
      <c r="L17" s="47">
        <v>1</v>
      </c>
      <c r="M17" s="47">
        <v>7</v>
      </c>
      <c r="N17" s="47">
        <v>11</v>
      </c>
      <c r="O17" s="47">
        <v>0</v>
      </c>
      <c r="P17" s="47">
        <v>0</v>
      </c>
      <c r="Q17" s="47">
        <v>3</v>
      </c>
      <c r="R17" s="47">
        <v>0</v>
      </c>
      <c r="S17" s="47">
        <v>0.214</v>
      </c>
      <c r="T17" s="47">
        <v>0.38900000000000001</v>
      </c>
      <c r="U17" s="47">
        <v>0.214</v>
      </c>
      <c r="V17" s="30">
        <f t="shared" si="1"/>
        <v>0.60299999999999998</v>
      </c>
      <c r="W17" s="16"/>
      <c r="X17" s="16"/>
      <c r="Y17" s="16"/>
    </row>
    <row r="18" spans="1:25" ht="12" customHeight="1" x14ac:dyDescent="0.2">
      <c r="A18" s="48" t="s">
        <v>114</v>
      </c>
      <c r="B18" s="47">
        <v>1</v>
      </c>
      <c r="C18" s="47">
        <v>2</v>
      </c>
      <c r="D18" s="47">
        <v>2</v>
      </c>
      <c r="E18" s="47">
        <v>0</v>
      </c>
      <c r="F18" s="47">
        <v>0</v>
      </c>
      <c r="G18" s="19">
        <f t="shared" si="0"/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30">
        <f t="shared" si="1"/>
        <v>0</v>
      </c>
      <c r="W18" s="16"/>
      <c r="X18" s="16"/>
      <c r="Y18" s="16"/>
    </row>
    <row r="19" spans="1:25" ht="12" customHeight="1" x14ac:dyDescent="0.2">
      <c r="A19" s="48" t="s">
        <v>138</v>
      </c>
      <c r="B19" s="47">
        <v>15</v>
      </c>
      <c r="C19" s="47">
        <v>49</v>
      </c>
      <c r="D19" s="47">
        <v>42</v>
      </c>
      <c r="E19" s="47">
        <v>4</v>
      </c>
      <c r="F19" s="47">
        <v>11</v>
      </c>
      <c r="G19" s="19">
        <f t="shared" si="0"/>
        <v>10</v>
      </c>
      <c r="H19" s="47">
        <v>1</v>
      </c>
      <c r="I19" s="47">
        <v>0</v>
      </c>
      <c r="J19" s="47">
        <v>0</v>
      </c>
      <c r="K19" s="47">
        <v>8</v>
      </c>
      <c r="L19" s="47">
        <v>0</v>
      </c>
      <c r="M19" s="47">
        <v>7</v>
      </c>
      <c r="N19" s="47">
        <v>9</v>
      </c>
      <c r="O19" s="47">
        <v>0</v>
      </c>
      <c r="P19" s="47">
        <v>0</v>
      </c>
      <c r="Q19" s="47">
        <v>1</v>
      </c>
      <c r="R19" s="47">
        <v>0</v>
      </c>
      <c r="S19" s="47">
        <v>0.26200000000000001</v>
      </c>
      <c r="T19" s="47">
        <v>0.36699999999999999</v>
      </c>
      <c r="U19" s="47">
        <v>0.28599999999999998</v>
      </c>
      <c r="V19" s="30">
        <f t="shared" si="1"/>
        <v>0.65300000000000002</v>
      </c>
      <c r="W19" s="16"/>
      <c r="X19" s="16"/>
      <c r="Y19" s="16"/>
    </row>
    <row r="20" spans="1:25" ht="12" customHeight="1" x14ac:dyDescent="0.2">
      <c r="A20" s="48" t="s">
        <v>226</v>
      </c>
      <c r="B20" s="47">
        <v>11</v>
      </c>
      <c r="C20" s="47">
        <v>38</v>
      </c>
      <c r="D20" s="47">
        <v>29</v>
      </c>
      <c r="E20" s="47">
        <v>5</v>
      </c>
      <c r="F20" s="47">
        <v>9</v>
      </c>
      <c r="G20" s="19">
        <f t="shared" si="0"/>
        <v>7</v>
      </c>
      <c r="H20" s="47">
        <v>1</v>
      </c>
      <c r="I20" s="47">
        <v>1</v>
      </c>
      <c r="J20" s="47">
        <v>0</v>
      </c>
      <c r="K20" s="47">
        <v>3</v>
      </c>
      <c r="L20" s="47">
        <v>4</v>
      </c>
      <c r="M20" s="47">
        <v>5</v>
      </c>
      <c r="N20" s="47">
        <v>8</v>
      </c>
      <c r="O20" s="47">
        <v>0</v>
      </c>
      <c r="P20" s="47">
        <v>0</v>
      </c>
      <c r="Q20" s="47">
        <v>0</v>
      </c>
      <c r="R20" s="47">
        <v>0</v>
      </c>
      <c r="S20" s="47">
        <v>0.31</v>
      </c>
      <c r="T20" s="47">
        <v>0.47399999999999998</v>
      </c>
      <c r="U20" s="47">
        <v>0.41399999999999998</v>
      </c>
      <c r="V20" s="30">
        <f t="shared" si="1"/>
        <v>0.8879999999999999</v>
      </c>
      <c r="W20" s="16"/>
      <c r="X20" s="16"/>
      <c r="Y20" s="16"/>
    </row>
    <row r="21" spans="1:25" ht="12" customHeight="1" x14ac:dyDescent="0.2">
      <c r="A21" s="48" t="s">
        <v>148</v>
      </c>
      <c r="B21" s="47">
        <v>14</v>
      </c>
      <c r="C21" s="47">
        <v>44</v>
      </c>
      <c r="D21" s="47">
        <v>38</v>
      </c>
      <c r="E21" s="47">
        <v>10</v>
      </c>
      <c r="F21" s="47">
        <v>8</v>
      </c>
      <c r="G21" s="19">
        <f>(F21)-H21-I21-J21</f>
        <v>7</v>
      </c>
      <c r="H21" s="47">
        <v>1</v>
      </c>
      <c r="I21" s="47">
        <v>0</v>
      </c>
      <c r="J21" s="47">
        <v>0</v>
      </c>
      <c r="K21" s="47">
        <v>4</v>
      </c>
      <c r="L21" s="47">
        <v>1</v>
      </c>
      <c r="M21" s="47">
        <v>4</v>
      </c>
      <c r="N21" s="47">
        <v>12</v>
      </c>
      <c r="O21" s="47">
        <v>0</v>
      </c>
      <c r="P21" s="47">
        <v>1</v>
      </c>
      <c r="Q21" s="47">
        <v>2</v>
      </c>
      <c r="R21" s="47">
        <v>0</v>
      </c>
      <c r="S21" s="47">
        <v>0.21099999999999999</v>
      </c>
      <c r="T21" s="47">
        <v>0.29499999999999998</v>
      </c>
      <c r="U21" s="47">
        <v>0.23699999999999999</v>
      </c>
      <c r="V21" s="30">
        <f t="shared" si="1"/>
        <v>0.53200000000000003</v>
      </c>
      <c r="W21" s="16"/>
      <c r="X21" s="16"/>
      <c r="Y21" s="16"/>
    </row>
    <row r="22" spans="1:25" ht="12" customHeight="1" x14ac:dyDescent="0.2">
      <c r="A22" s="48" t="s">
        <v>155</v>
      </c>
      <c r="B22" s="47">
        <v>12</v>
      </c>
      <c r="C22" s="47">
        <v>42</v>
      </c>
      <c r="D22" s="47">
        <v>30</v>
      </c>
      <c r="E22" s="47">
        <v>8</v>
      </c>
      <c r="F22" s="47">
        <v>10</v>
      </c>
      <c r="G22" s="19">
        <f t="shared" ref="G22:G25" si="2">(F22)-H22-I22-J22</f>
        <v>9</v>
      </c>
      <c r="H22" s="47">
        <v>1</v>
      </c>
      <c r="I22" s="47">
        <v>0</v>
      </c>
      <c r="J22" s="47">
        <v>0</v>
      </c>
      <c r="K22" s="47">
        <v>3</v>
      </c>
      <c r="L22" s="47">
        <v>6</v>
      </c>
      <c r="M22" s="47">
        <v>6</v>
      </c>
      <c r="N22" s="47">
        <v>2</v>
      </c>
      <c r="O22" s="47">
        <v>0</v>
      </c>
      <c r="P22" s="47">
        <v>0</v>
      </c>
      <c r="Q22" s="47">
        <v>1</v>
      </c>
      <c r="R22" s="47">
        <v>0</v>
      </c>
      <c r="S22" s="47">
        <v>0.33300000000000002</v>
      </c>
      <c r="T22" s="47">
        <v>0.52400000000000002</v>
      </c>
      <c r="U22" s="47">
        <v>0.36699999999999999</v>
      </c>
      <c r="V22" s="30">
        <f t="shared" si="1"/>
        <v>0.89100000000000001</v>
      </c>
      <c r="W22" s="16"/>
      <c r="X22" s="16"/>
      <c r="Y22" s="16"/>
    </row>
    <row r="23" spans="1:25" ht="12" customHeight="1" x14ac:dyDescent="0.2">
      <c r="A23" s="48" t="s">
        <v>160</v>
      </c>
      <c r="B23" s="47">
        <v>1</v>
      </c>
      <c r="C23" s="47">
        <v>2</v>
      </c>
      <c r="D23" s="47">
        <v>1</v>
      </c>
      <c r="E23" s="47">
        <v>0</v>
      </c>
      <c r="F23" s="47">
        <v>0</v>
      </c>
      <c r="G23" s="19">
        <f t="shared" si="2"/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1</v>
      </c>
      <c r="N23" s="47">
        <v>1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0.5</v>
      </c>
      <c r="U23" s="47">
        <v>0</v>
      </c>
      <c r="V23" s="30">
        <f t="shared" si="1"/>
        <v>0.5</v>
      </c>
      <c r="W23" s="16"/>
      <c r="X23" s="16"/>
      <c r="Y23" s="16"/>
    </row>
    <row r="24" spans="1:25" ht="12" customHeight="1" x14ac:dyDescent="0.2">
      <c r="A24" s="48" t="s">
        <v>421</v>
      </c>
      <c r="B24" s="47">
        <v>13</v>
      </c>
      <c r="C24" s="47">
        <v>38</v>
      </c>
      <c r="D24" s="47">
        <v>33</v>
      </c>
      <c r="E24" s="47">
        <v>7</v>
      </c>
      <c r="F24" s="47">
        <v>9</v>
      </c>
      <c r="G24" s="19">
        <f t="shared" si="2"/>
        <v>7</v>
      </c>
      <c r="H24" s="47">
        <v>1</v>
      </c>
      <c r="I24" s="47">
        <v>0</v>
      </c>
      <c r="J24" s="47">
        <v>1</v>
      </c>
      <c r="K24" s="47">
        <v>7</v>
      </c>
      <c r="L24" s="47">
        <v>1</v>
      </c>
      <c r="M24" s="47">
        <v>4</v>
      </c>
      <c r="N24" s="47">
        <v>15</v>
      </c>
      <c r="O24" s="47">
        <v>0</v>
      </c>
      <c r="P24" s="47">
        <v>0</v>
      </c>
      <c r="Q24" s="47">
        <v>2</v>
      </c>
      <c r="R24" s="47">
        <v>0</v>
      </c>
      <c r="S24" s="47">
        <v>0.27300000000000002</v>
      </c>
      <c r="T24" s="47">
        <v>0.36799999999999999</v>
      </c>
      <c r="U24" s="47">
        <v>0.39400000000000002</v>
      </c>
      <c r="V24" s="30">
        <f t="shared" si="1"/>
        <v>0.76200000000000001</v>
      </c>
      <c r="W24" s="16"/>
      <c r="X24" s="16"/>
      <c r="Y24" s="16"/>
    </row>
    <row r="25" spans="1:25" ht="12" customHeight="1" x14ac:dyDescent="0.2">
      <c r="A25" s="48" t="s">
        <v>216</v>
      </c>
      <c r="B25" s="47">
        <v>13</v>
      </c>
      <c r="C25" s="47">
        <v>42</v>
      </c>
      <c r="D25" s="47">
        <v>34</v>
      </c>
      <c r="E25" s="47">
        <v>5</v>
      </c>
      <c r="F25" s="47">
        <v>9</v>
      </c>
      <c r="G25" s="19">
        <f t="shared" si="2"/>
        <v>4</v>
      </c>
      <c r="H25" s="47">
        <v>3</v>
      </c>
      <c r="I25" s="47">
        <v>2</v>
      </c>
      <c r="J25" s="47">
        <v>0</v>
      </c>
      <c r="K25" s="47">
        <v>4</v>
      </c>
      <c r="L25" s="47">
        <v>0</v>
      </c>
      <c r="M25" s="47">
        <v>8</v>
      </c>
      <c r="N25" s="47">
        <v>6</v>
      </c>
      <c r="O25" s="47">
        <v>0</v>
      </c>
      <c r="P25" s="47">
        <v>0</v>
      </c>
      <c r="Q25" s="47">
        <v>2</v>
      </c>
      <c r="R25" s="47">
        <v>0</v>
      </c>
      <c r="S25" s="47">
        <v>0.26500000000000001</v>
      </c>
      <c r="T25" s="47">
        <v>0.40500000000000003</v>
      </c>
      <c r="U25" s="47">
        <v>0.47099999999999997</v>
      </c>
      <c r="V25" s="30">
        <f t="shared" si="1"/>
        <v>0.876</v>
      </c>
      <c r="W25" s="16"/>
      <c r="X25" s="16"/>
      <c r="Y25" s="16"/>
    </row>
    <row r="26" spans="1:25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6"/>
      <c r="W26" s="16"/>
      <c r="X26" s="16"/>
      <c r="Y26" s="16"/>
    </row>
    <row r="27" spans="1:25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6"/>
      <c r="W27" s="16"/>
      <c r="X27" s="16"/>
      <c r="Y27" s="16"/>
    </row>
    <row r="28" spans="1:25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6"/>
      <c r="W28" s="16"/>
      <c r="X28" s="16"/>
      <c r="Y28" s="16"/>
    </row>
    <row r="29" spans="1:25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6"/>
      <c r="W29" s="16"/>
      <c r="X29" s="16"/>
      <c r="Y29" s="16"/>
    </row>
    <row r="30" spans="1:25" ht="12" customHeight="1" x14ac:dyDescent="0.2">
      <c r="V30" s="16"/>
      <c r="W30" s="16"/>
      <c r="X30" s="16"/>
      <c r="Y30" s="16"/>
    </row>
    <row r="31" spans="1:25" ht="12" customHeight="1" x14ac:dyDescent="0.2">
      <c r="V31" s="16"/>
      <c r="W31" s="16"/>
    </row>
    <row r="32" spans="1:25" ht="12" customHeight="1" x14ac:dyDescent="0.2">
      <c r="V32" s="16"/>
    </row>
    <row r="33" spans="1:25" ht="12" customHeight="1" x14ac:dyDescent="0.2">
      <c r="V33" s="16"/>
    </row>
    <row r="34" spans="1:25" ht="12" customHeight="1" x14ac:dyDescent="0.2">
      <c r="V34" s="16"/>
    </row>
    <row r="35" spans="1:25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</row>
    <row r="36" spans="1:25" ht="12" customHeight="1" x14ac:dyDescent="0.2">
      <c r="A36" s="11" t="s">
        <v>61</v>
      </c>
      <c r="B36" s="12">
        <v>6</v>
      </c>
      <c r="C36" s="12">
        <v>4</v>
      </c>
      <c r="D36" s="12">
        <v>2</v>
      </c>
      <c r="E36" s="12">
        <v>0</v>
      </c>
      <c r="F36" s="12">
        <v>1</v>
      </c>
      <c r="G36" s="12">
        <v>3</v>
      </c>
      <c r="H36" s="12">
        <v>0</v>
      </c>
      <c r="I36" s="12">
        <v>0</v>
      </c>
      <c r="J36" s="12">
        <v>29.1</v>
      </c>
      <c r="K36" s="12">
        <v>108</v>
      </c>
      <c r="L36" s="12">
        <v>17</v>
      </c>
      <c r="M36" s="12">
        <v>23</v>
      </c>
      <c r="N36" s="12">
        <v>21</v>
      </c>
      <c r="O36" s="12">
        <v>1</v>
      </c>
      <c r="P36" s="12">
        <v>4</v>
      </c>
      <c r="Q36" s="12">
        <v>26</v>
      </c>
      <c r="R36" s="12">
        <v>32</v>
      </c>
      <c r="S36" s="12">
        <v>1.47</v>
      </c>
      <c r="T36" s="12">
        <v>0.218</v>
      </c>
      <c r="U36" s="12">
        <v>5.01</v>
      </c>
      <c r="V36" s="16"/>
    </row>
    <row r="37" spans="1:25" ht="12" customHeight="1" x14ac:dyDescent="0.2">
      <c r="A37" s="11" t="s">
        <v>82</v>
      </c>
      <c r="B37" s="12">
        <v>8</v>
      </c>
      <c r="C37" s="12">
        <v>8</v>
      </c>
      <c r="D37" s="12">
        <v>2</v>
      </c>
      <c r="E37" s="12">
        <v>1</v>
      </c>
      <c r="F37" s="12">
        <v>6</v>
      </c>
      <c r="G37" s="12">
        <v>1</v>
      </c>
      <c r="H37" s="12">
        <v>0</v>
      </c>
      <c r="I37" s="12">
        <v>0</v>
      </c>
      <c r="J37" s="12">
        <v>50</v>
      </c>
      <c r="K37" s="12">
        <v>180</v>
      </c>
      <c r="L37" s="12">
        <v>32</v>
      </c>
      <c r="M37" s="12">
        <v>17</v>
      </c>
      <c r="N37" s="12">
        <v>11</v>
      </c>
      <c r="O37" s="12">
        <v>1</v>
      </c>
      <c r="P37" s="12">
        <v>4</v>
      </c>
      <c r="Q37" s="12">
        <v>15</v>
      </c>
      <c r="R37" s="12">
        <v>57</v>
      </c>
      <c r="S37" s="12">
        <v>0.94</v>
      </c>
      <c r="T37" s="12">
        <v>0.19900000000000001</v>
      </c>
      <c r="U37" s="12">
        <v>1.54</v>
      </c>
      <c r="V37" s="16"/>
    </row>
    <row r="38" spans="1:25" ht="12" customHeight="1" x14ac:dyDescent="0.2">
      <c r="A38" s="11" t="s">
        <v>219</v>
      </c>
      <c r="B38" s="12">
        <v>3</v>
      </c>
      <c r="C38" s="12">
        <v>1</v>
      </c>
      <c r="D38" s="12">
        <v>1</v>
      </c>
      <c r="E38" s="12">
        <v>0</v>
      </c>
      <c r="F38" s="12">
        <v>0</v>
      </c>
      <c r="G38" s="12">
        <v>1</v>
      </c>
      <c r="H38" s="12">
        <v>0</v>
      </c>
      <c r="I38" s="12">
        <v>0</v>
      </c>
      <c r="J38" s="12">
        <v>12</v>
      </c>
      <c r="K38" s="12">
        <v>68</v>
      </c>
      <c r="L38" s="12">
        <v>14</v>
      </c>
      <c r="M38" s="12">
        <v>13</v>
      </c>
      <c r="N38" s="12">
        <v>13</v>
      </c>
      <c r="O38" s="12">
        <v>1</v>
      </c>
      <c r="P38" s="12">
        <v>4</v>
      </c>
      <c r="Q38" s="12">
        <v>13</v>
      </c>
      <c r="R38" s="12">
        <v>12</v>
      </c>
      <c r="S38" s="12">
        <v>2.25</v>
      </c>
      <c r="T38" s="12">
        <v>0.27500000000000002</v>
      </c>
      <c r="U38" s="12">
        <v>7.58</v>
      </c>
      <c r="V38" s="16"/>
    </row>
    <row r="39" spans="1:25" ht="12" customHeight="1" x14ac:dyDescent="0.2">
      <c r="A39" s="11" t="s">
        <v>247</v>
      </c>
      <c r="B39" s="12">
        <v>4</v>
      </c>
      <c r="C39" s="12">
        <v>0</v>
      </c>
      <c r="D39" s="12">
        <v>0</v>
      </c>
      <c r="E39" s="12">
        <v>0</v>
      </c>
      <c r="F39" s="12">
        <v>1</v>
      </c>
      <c r="G39" s="12">
        <v>0</v>
      </c>
      <c r="H39" s="12">
        <v>0</v>
      </c>
      <c r="I39" s="12">
        <v>0</v>
      </c>
      <c r="J39" s="12">
        <v>5.2</v>
      </c>
      <c r="K39" s="12">
        <v>23</v>
      </c>
      <c r="L39" s="12">
        <v>6</v>
      </c>
      <c r="M39" s="12">
        <v>3</v>
      </c>
      <c r="N39" s="12">
        <v>3</v>
      </c>
      <c r="O39" s="12">
        <v>0</v>
      </c>
      <c r="P39" s="12">
        <v>0</v>
      </c>
      <c r="Q39" s="12">
        <v>1</v>
      </c>
      <c r="R39" s="12">
        <v>5</v>
      </c>
      <c r="S39" s="12">
        <v>1.24</v>
      </c>
      <c r="T39" s="12">
        <v>0.27300000000000002</v>
      </c>
      <c r="U39" s="12">
        <v>3.71</v>
      </c>
      <c r="V39" s="16"/>
    </row>
    <row r="40" spans="1:25" ht="12" customHeight="1" x14ac:dyDescent="0.2">
      <c r="A40" s="11" t="s">
        <v>213</v>
      </c>
      <c r="B40" s="12">
        <v>5</v>
      </c>
      <c r="C40" s="12">
        <v>3</v>
      </c>
      <c r="D40" s="12">
        <v>0</v>
      </c>
      <c r="E40" s="12">
        <v>0</v>
      </c>
      <c r="F40" s="12">
        <v>4</v>
      </c>
      <c r="G40" s="12">
        <v>0</v>
      </c>
      <c r="H40" s="12">
        <v>1</v>
      </c>
      <c r="I40" s="12">
        <v>1</v>
      </c>
      <c r="J40" s="12">
        <v>17</v>
      </c>
      <c r="K40" s="12">
        <v>47</v>
      </c>
      <c r="L40" s="12">
        <v>9</v>
      </c>
      <c r="M40" s="12">
        <v>4</v>
      </c>
      <c r="N40" s="12">
        <v>3</v>
      </c>
      <c r="O40" s="12">
        <v>0</v>
      </c>
      <c r="P40" s="12">
        <v>0</v>
      </c>
      <c r="Q40" s="12">
        <v>6</v>
      </c>
      <c r="R40" s="12">
        <v>17</v>
      </c>
      <c r="S40" s="12">
        <v>0.88</v>
      </c>
      <c r="T40" s="12">
        <v>0.22</v>
      </c>
      <c r="U40" s="12">
        <v>1.24</v>
      </c>
      <c r="V40" s="16"/>
      <c r="W40" s="16"/>
      <c r="X40" s="16"/>
      <c r="Y40" s="16"/>
    </row>
    <row r="41" spans="1:25" ht="12" customHeight="1" x14ac:dyDescent="0.2">
      <c r="A41" s="11" t="s">
        <v>120</v>
      </c>
      <c r="B41" s="12">
        <v>1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1</v>
      </c>
      <c r="K41" s="12">
        <v>5</v>
      </c>
      <c r="L41" s="12">
        <v>1</v>
      </c>
      <c r="M41" s="12">
        <v>1</v>
      </c>
      <c r="N41" s="12">
        <v>1</v>
      </c>
      <c r="O41" s="12">
        <v>0</v>
      </c>
      <c r="P41" s="12">
        <v>1</v>
      </c>
      <c r="Q41" s="12">
        <v>0</v>
      </c>
      <c r="R41" s="12">
        <v>0</v>
      </c>
      <c r="S41" s="12">
        <v>1</v>
      </c>
      <c r="T41" s="12">
        <v>0.25</v>
      </c>
      <c r="U41" s="12">
        <v>7</v>
      </c>
      <c r="V41" s="16"/>
      <c r="W41" s="16"/>
      <c r="X41" s="16"/>
      <c r="Y41" s="16"/>
    </row>
    <row r="42" spans="1:25" ht="12" customHeight="1" x14ac:dyDescent="0.2">
      <c r="A42" s="11" t="s">
        <v>106</v>
      </c>
      <c r="B42" s="12">
        <v>1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2</v>
      </c>
      <c r="K42" s="12">
        <v>11</v>
      </c>
      <c r="L42" s="12">
        <v>3</v>
      </c>
      <c r="M42" s="12">
        <v>4</v>
      </c>
      <c r="N42" s="12">
        <v>4</v>
      </c>
      <c r="O42" s="12">
        <v>0</v>
      </c>
      <c r="P42" s="12">
        <v>1</v>
      </c>
      <c r="Q42" s="12">
        <v>1</v>
      </c>
      <c r="R42" s="12">
        <v>1</v>
      </c>
      <c r="S42" s="12">
        <v>2</v>
      </c>
      <c r="T42" s="12">
        <v>0.33300000000000002</v>
      </c>
      <c r="U42" s="12">
        <v>14</v>
      </c>
      <c r="V42" s="16"/>
      <c r="W42" s="16"/>
      <c r="X42" s="16"/>
      <c r="Y42" s="16"/>
    </row>
    <row r="43" spans="1:25" ht="12" customHeight="1" x14ac:dyDescent="0.2">
      <c r="A43" s="11" t="s">
        <v>114</v>
      </c>
      <c r="B43" s="12">
        <v>5</v>
      </c>
      <c r="C43" s="12">
        <v>1</v>
      </c>
      <c r="D43" s="12">
        <v>1</v>
      </c>
      <c r="E43" s="12">
        <v>0</v>
      </c>
      <c r="F43" s="12">
        <v>1</v>
      </c>
      <c r="G43" s="12">
        <v>1</v>
      </c>
      <c r="H43" s="12">
        <v>0</v>
      </c>
      <c r="I43" s="12">
        <v>0</v>
      </c>
      <c r="J43" s="12">
        <v>11</v>
      </c>
      <c r="K43" s="12">
        <v>48</v>
      </c>
      <c r="L43" s="12">
        <v>11</v>
      </c>
      <c r="M43" s="12">
        <v>9</v>
      </c>
      <c r="N43" s="12">
        <v>6</v>
      </c>
      <c r="O43" s="12">
        <v>0</v>
      </c>
      <c r="P43" s="12">
        <v>2</v>
      </c>
      <c r="Q43" s="12">
        <v>5</v>
      </c>
      <c r="R43" s="12">
        <v>14</v>
      </c>
      <c r="S43" s="12">
        <v>1.45</v>
      </c>
      <c r="T43" s="12">
        <v>0.26800000000000002</v>
      </c>
      <c r="U43" s="12">
        <v>3.82</v>
      </c>
      <c r="V43" s="46"/>
      <c r="W43" s="16"/>
      <c r="X43" s="16"/>
      <c r="Y43" s="16"/>
    </row>
    <row r="44" spans="1:25" ht="12" customHeight="1" x14ac:dyDescent="0.2">
      <c r="A44" s="11" t="s">
        <v>160</v>
      </c>
      <c r="B44" s="12">
        <v>8</v>
      </c>
      <c r="C44" s="12">
        <v>7</v>
      </c>
      <c r="D44" s="12">
        <v>0</v>
      </c>
      <c r="E44" s="12">
        <v>0</v>
      </c>
      <c r="F44" s="12">
        <v>4</v>
      </c>
      <c r="G44" s="12">
        <v>1</v>
      </c>
      <c r="H44" s="12">
        <v>0</v>
      </c>
      <c r="I44" s="12">
        <v>0</v>
      </c>
      <c r="J44" s="12">
        <v>41</v>
      </c>
      <c r="K44" s="12">
        <v>164</v>
      </c>
      <c r="L44" s="12">
        <v>41</v>
      </c>
      <c r="M44" s="12">
        <v>20</v>
      </c>
      <c r="N44" s="12">
        <v>17</v>
      </c>
      <c r="O44" s="12">
        <v>1</v>
      </c>
      <c r="P44" s="12">
        <v>0</v>
      </c>
      <c r="Q44" s="12">
        <v>8</v>
      </c>
      <c r="R44" s="12">
        <v>45</v>
      </c>
      <c r="S44" s="12">
        <v>1.2</v>
      </c>
      <c r="T44" s="12">
        <v>0.26300000000000001</v>
      </c>
      <c r="U44" s="12">
        <v>2.9</v>
      </c>
      <c r="V44" s="46"/>
      <c r="W44" s="16"/>
    </row>
    <row r="45" spans="1:25" ht="12" customHeight="1" x14ac:dyDescent="0.2">
      <c r="V45" s="46"/>
      <c r="W45" s="16"/>
    </row>
    <row r="46" spans="1:25" ht="12" customHeight="1" x14ac:dyDescent="0.2">
      <c r="V46" s="46"/>
      <c r="W46" s="16"/>
    </row>
    <row r="47" spans="1:25" ht="12" customHeight="1" x14ac:dyDescent="0.2">
      <c r="V47" s="46"/>
      <c r="W47" s="16"/>
    </row>
    <row r="48" spans="1:25" ht="12" customHeight="1" x14ac:dyDescent="0.2">
      <c r="V48" s="46"/>
      <c r="W48" s="16"/>
    </row>
    <row r="49" spans="22:23" ht="12" customHeight="1" x14ac:dyDescent="0.2">
      <c r="V49" s="46"/>
      <c r="W49" s="16"/>
    </row>
    <row r="50" spans="22:23" ht="12" customHeight="1" x14ac:dyDescent="0.2">
      <c r="V50" s="46"/>
      <c r="W50" s="16"/>
    </row>
    <row r="51" spans="22:23" ht="12" customHeight="1" x14ac:dyDescent="0.2">
      <c r="V51" s="46"/>
      <c r="W51" s="16"/>
    </row>
    <row r="52" spans="22:23" ht="12" customHeight="1" x14ac:dyDescent="0.2">
      <c r="V52" s="46"/>
      <c r="W52" s="16"/>
    </row>
    <row r="53" spans="22:23" ht="12" customHeight="1" x14ac:dyDescent="0.2">
      <c r="V53" s="46"/>
      <c r="W53" s="16"/>
    </row>
    <row r="54" spans="22:23" ht="12" customHeight="1" x14ac:dyDescent="0.2">
      <c r="V54" s="46"/>
      <c r="W54" s="16"/>
    </row>
    <row r="55" spans="22:23" ht="12" customHeight="1" x14ac:dyDescent="0.2">
      <c r="V55" s="46"/>
      <c r="W55" s="16"/>
    </row>
    <row r="56" spans="22:23" ht="12" customHeight="1" x14ac:dyDescent="0.2">
      <c r="V56" s="46"/>
      <c r="W56" s="16"/>
    </row>
    <row r="57" spans="22:23" ht="12" customHeight="1" x14ac:dyDescent="0.2">
      <c r="V57" s="46"/>
      <c r="W57" s="16"/>
    </row>
    <row r="58" spans="22:23" ht="12" customHeight="1" x14ac:dyDescent="0.2">
      <c r="V58" s="46"/>
      <c r="W58" s="16"/>
    </row>
    <row r="59" spans="22:23" ht="12" customHeight="1" x14ac:dyDescent="0.2">
      <c r="V59" s="46"/>
      <c r="W59" s="16"/>
    </row>
    <row r="60" spans="22:23" ht="12" customHeight="1" x14ac:dyDescent="0.2">
      <c r="V60" s="46"/>
      <c r="W60" s="16"/>
    </row>
    <row r="61" spans="22:23" ht="12" customHeight="1" x14ac:dyDescent="0.2">
      <c r="V61" s="46"/>
      <c r="W61" s="16"/>
    </row>
    <row r="62" spans="22:23" ht="12" customHeight="1" x14ac:dyDescent="0.2">
      <c r="V62" s="46"/>
      <c r="W62" s="16"/>
    </row>
    <row r="63" spans="22:23" ht="12" customHeight="1" x14ac:dyDescent="0.2">
      <c r="V63" s="46"/>
      <c r="W63" s="16"/>
    </row>
    <row r="64" spans="22:23" ht="12" customHeight="1" x14ac:dyDescent="0.2">
      <c r="V64" s="46"/>
      <c r="W64" s="16"/>
    </row>
    <row r="65" spans="1:25" ht="12" customHeight="1" x14ac:dyDescent="0.2">
      <c r="V65" s="46"/>
      <c r="W65" s="16"/>
    </row>
    <row r="66" spans="1:25" ht="12" customHeight="1" x14ac:dyDescent="0.2">
      <c r="V66" s="46"/>
      <c r="W66" s="16"/>
    </row>
    <row r="67" spans="1:25" ht="12" customHeight="1" x14ac:dyDescent="0.2">
      <c r="V67" s="46"/>
      <c r="W67" s="16"/>
    </row>
    <row r="68" spans="1:25" ht="12" customHeight="1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6"/>
      <c r="W68" s="16"/>
      <c r="X68" s="16"/>
      <c r="Y68" s="16"/>
    </row>
    <row r="69" spans="1:25" ht="12" customHeight="1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6"/>
      <c r="W69" s="16"/>
      <c r="X69" s="16"/>
      <c r="Y69" s="16"/>
    </row>
    <row r="70" spans="1:25" ht="12" customHeight="1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6"/>
      <c r="W70" s="16"/>
      <c r="X70" s="16"/>
      <c r="Y70" s="16"/>
    </row>
    <row r="71" spans="1:25" ht="12" customHeight="1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6"/>
      <c r="W71" s="16"/>
      <c r="X71" s="16"/>
      <c r="Y71" s="16"/>
    </row>
    <row r="72" spans="1:25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6"/>
      <c r="W72" s="16"/>
      <c r="X72" s="16"/>
      <c r="Y72" s="16"/>
    </row>
    <row r="73" spans="1:25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6"/>
      <c r="W73" s="16"/>
      <c r="X73" s="16"/>
      <c r="Y73" s="16"/>
    </row>
    <row r="74" spans="1:25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6"/>
      <c r="W74" s="16"/>
      <c r="X74" s="16"/>
      <c r="Y74" s="16"/>
    </row>
    <row r="75" spans="1:25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6"/>
      <c r="W75" s="16"/>
      <c r="X75" s="16"/>
      <c r="Y75" s="16"/>
    </row>
    <row r="76" spans="1:25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6"/>
      <c r="W76" s="16"/>
      <c r="X76" s="16"/>
      <c r="Y76" s="16"/>
    </row>
    <row r="77" spans="1:25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6"/>
      <c r="W77" s="16"/>
      <c r="X77" s="16"/>
      <c r="Y77" s="16"/>
    </row>
    <row r="78" spans="1:25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6"/>
      <c r="W78" s="16"/>
      <c r="X78" s="16"/>
      <c r="Y78" s="16"/>
    </row>
    <row r="79" spans="1:25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6"/>
      <c r="W79" s="16"/>
      <c r="X79" s="16"/>
      <c r="Y79" s="16"/>
    </row>
    <row r="80" spans="1:25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6"/>
      <c r="W80" s="16"/>
      <c r="X80" s="16"/>
      <c r="Y80" s="16"/>
    </row>
    <row r="81" spans="1:25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6"/>
      <c r="W81" s="16"/>
      <c r="X81" s="16"/>
      <c r="Y81" s="16"/>
    </row>
    <row r="82" spans="1:25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6"/>
      <c r="W82" s="16"/>
      <c r="X82" s="16"/>
      <c r="Y82" s="16"/>
    </row>
    <row r="83" spans="1:25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6"/>
      <c r="W83" s="16"/>
      <c r="X83" s="16"/>
      <c r="Y83" s="16"/>
    </row>
    <row r="84" spans="1:25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6"/>
      <c r="W84" s="16"/>
      <c r="X84" s="16"/>
      <c r="Y84" s="16"/>
    </row>
    <row r="85" spans="1:25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6"/>
      <c r="W85" s="16"/>
      <c r="X85" s="16"/>
      <c r="Y85" s="16"/>
    </row>
    <row r="86" spans="1:25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6"/>
      <c r="W86" s="16"/>
      <c r="X86" s="16"/>
      <c r="Y86" s="16"/>
    </row>
    <row r="87" spans="1:25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6"/>
      <c r="W87" s="16"/>
      <c r="X87" s="16"/>
      <c r="Y87" s="16"/>
    </row>
    <row r="88" spans="1:25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6"/>
      <c r="W88" s="16"/>
      <c r="X88" s="16"/>
      <c r="Y88" s="16"/>
    </row>
    <row r="89" spans="1:25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6"/>
      <c r="W89" s="16"/>
      <c r="X89" s="16"/>
      <c r="Y89" s="16"/>
    </row>
    <row r="90" spans="1:25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6"/>
      <c r="W90" s="16"/>
      <c r="X90" s="16"/>
      <c r="Y90" s="16"/>
    </row>
    <row r="91" spans="1:25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6"/>
      <c r="W91" s="16"/>
      <c r="X91" s="16"/>
      <c r="Y91" s="16"/>
    </row>
    <row r="92" spans="1:25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6"/>
      <c r="W92" s="16"/>
      <c r="X92" s="16"/>
      <c r="Y92" s="16"/>
    </row>
    <row r="93" spans="1:25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6"/>
      <c r="W93" s="16"/>
      <c r="X93" s="16"/>
      <c r="Y93" s="16"/>
    </row>
    <row r="94" spans="1:25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6"/>
      <c r="W94" s="16"/>
      <c r="X94" s="16"/>
      <c r="Y94" s="16"/>
    </row>
    <row r="95" spans="1:25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6"/>
      <c r="W95" s="16"/>
      <c r="X95" s="16"/>
      <c r="Y95" s="16"/>
    </row>
    <row r="96" spans="1:25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6"/>
      <c r="W96" s="16"/>
      <c r="X96" s="16"/>
      <c r="Y96" s="16"/>
    </row>
    <row r="97" spans="1:25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6"/>
      <c r="W97" s="16"/>
      <c r="X97" s="16"/>
      <c r="Y97" s="16"/>
    </row>
    <row r="98" spans="1:25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6"/>
      <c r="W98" s="16"/>
      <c r="X98" s="16"/>
      <c r="Y98" s="16"/>
    </row>
    <row r="99" spans="1:25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6"/>
      <c r="W99" s="16"/>
      <c r="X99" s="16"/>
      <c r="Y99" s="16"/>
    </row>
    <row r="100" spans="1:25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6"/>
      <c r="W100" s="16"/>
      <c r="X100" s="16"/>
      <c r="Y100" s="16"/>
    </row>
    <row r="101" spans="1:25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6"/>
      <c r="W101" s="16"/>
      <c r="X101" s="16"/>
      <c r="Y101" s="16"/>
    </row>
    <row r="102" spans="1:25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6"/>
      <c r="W102" s="16"/>
      <c r="X102" s="16"/>
      <c r="Y102" s="16"/>
    </row>
    <row r="103" spans="1:25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6"/>
      <c r="W103" s="16"/>
      <c r="X103" s="16"/>
      <c r="Y103" s="16"/>
    </row>
    <row r="104" spans="1:25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6"/>
      <c r="W104" s="16"/>
      <c r="X104" s="16"/>
      <c r="Y104" s="16"/>
    </row>
    <row r="105" spans="1:25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6"/>
      <c r="W105" s="16"/>
      <c r="X105" s="16"/>
      <c r="Y105" s="16"/>
    </row>
    <row r="106" spans="1:25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6"/>
      <c r="W106" s="16"/>
      <c r="X106" s="16"/>
      <c r="Y106" s="16"/>
    </row>
    <row r="107" spans="1:25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6"/>
      <c r="W107" s="16"/>
      <c r="X107" s="16"/>
      <c r="Y107" s="16"/>
    </row>
    <row r="108" spans="1:25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6"/>
      <c r="W108" s="16"/>
      <c r="X108" s="16"/>
      <c r="Y108" s="16"/>
    </row>
    <row r="109" spans="1:25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6"/>
      <c r="W109" s="16"/>
      <c r="X109" s="16"/>
      <c r="Y109" s="16"/>
    </row>
    <row r="110" spans="1:25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6"/>
      <c r="W110" s="16"/>
      <c r="X110" s="16"/>
      <c r="Y110" s="16"/>
    </row>
    <row r="111" spans="1:25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6"/>
      <c r="W111" s="16"/>
      <c r="X111" s="16"/>
      <c r="Y111" s="16"/>
    </row>
    <row r="112" spans="1:25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6"/>
      <c r="W112" s="16"/>
      <c r="X112" s="16"/>
      <c r="Y112" s="16"/>
    </row>
    <row r="113" spans="1:25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6"/>
      <c r="W113" s="16"/>
      <c r="X113" s="16"/>
      <c r="Y113" s="16"/>
    </row>
    <row r="114" spans="1:25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6"/>
      <c r="W114" s="16"/>
      <c r="X114" s="16"/>
      <c r="Y114" s="16"/>
    </row>
    <row r="115" spans="1:25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6"/>
      <c r="W115" s="16"/>
      <c r="X115" s="16"/>
      <c r="Y115" s="16"/>
    </row>
    <row r="116" spans="1:25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6"/>
      <c r="W116" s="16"/>
      <c r="X116" s="16"/>
      <c r="Y116" s="16"/>
    </row>
    <row r="117" spans="1:25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6"/>
      <c r="W117" s="16"/>
      <c r="X117" s="16"/>
      <c r="Y117" s="16"/>
    </row>
    <row r="118" spans="1:25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6"/>
      <c r="W118" s="16"/>
      <c r="X118" s="16"/>
      <c r="Y118" s="16"/>
    </row>
    <row r="119" spans="1:25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6"/>
      <c r="W119" s="16"/>
      <c r="X119" s="16"/>
      <c r="Y119" s="16"/>
    </row>
    <row r="120" spans="1:25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6"/>
      <c r="W120" s="16"/>
      <c r="X120" s="16"/>
      <c r="Y120" s="16"/>
    </row>
    <row r="121" spans="1:25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6"/>
      <c r="W121" s="16"/>
      <c r="X121" s="16"/>
      <c r="Y121" s="16"/>
    </row>
    <row r="122" spans="1:25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6"/>
      <c r="W122" s="16"/>
      <c r="X122" s="16"/>
      <c r="Y122" s="16"/>
    </row>
    <row r="123" spans="1:25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6"/>
      <c r="W123" s="16"/>
      <c r="X123" s="16"/>
      <c r="Y123" s="16"/>
    </row>
    <row r="124" spans="1:25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6"/>
      <c r="W124" s="16"/>
      <c r="X124" s="16"/>
      <c r="Y124" s="16"/>
    </row>
    <row r="125" spans="1:25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6"/>
      <c r="W125" s="16"/>
      <c r="X125" s="16"/>
      <c r="Y125" s="16"/>
    </row>
    <row r="126" spans="1:25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6"/>
      <c r="W126" s="16"/>
      <c r="X126" s="16"/>
      <c r="Y126" s="16"/>
    </row>
    <row r="127" spans="1:25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6"/>
      <c r="W127" s="16"/>
      <c r="X127" s="16"/>
      <c r="Y127" s="16"/>
    </row>
    <row r="128" spans="1:25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6"/>
      <c r="W128" s="16"/>
      <c r="X128" s="16"/>
      <c r="Y128" s="16"/>
    </row>
    <row r="129" spans="1:25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6"/>
      <c r="W129" s="16"/>
      <c r="X129" s="16"/>
      <c r="Y129" s="16"/>
    </row>
    <row r="130" spans="1:25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6"/>
      <c r="W130" s="16"/>
      <c r="X130" s="16"/>
      <c r="Y130" s="16"/>
    </row>
    <row r="131" spans="1:25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6"/>
      <c r="W131" s="16"/>
      <c r="X131" s="16"/>
      <c r="Y131" s="16"/>
    </row>
    <row r="132" spans="1:25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6"/>
      <c r="W132" s="16"/>
      <c r="X132" s="16"/>
      <c r="Y132" s="16"/>
    </row>
    <row r="133" spans="1:25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6"/>
      <c r="W133" s="16"/>
      <c r="X133" s="16"/>
      <c r="Y133" s="16"/>
    </row>
    <row r="134" spans="1:25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6"/>
      <c r="W134" s="16"/>
      <c r="X134" s="16"/>
      <c r="Y134" s="16"/>
    </row>
    <row r="135" spans="1:25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6"/>
      <c r="W135" s="16"/>
      <c r="X135" s="16"/>
      <c r="Y135" s="16"/>
    </row>
    <row r="136" spans="1:25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6"/>
      <c r="W136" s="16"/>
      <c r="X136" s="16"/>
      <c r="Y136" s="16"/>
    </row>
    <row r="137" spans="1:25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6"/>
      <c r="W137" s="16"/>
      <c r="X137" s="16"/>
      <c r="Y137" s="16"/>
    </row>
    <row r="138" spans="1:25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6"/>
      <c r="W138" s="16"/>
      <c r="X138" s="16"/>
      <c r="Y138" s="16"/>
    </row>
    <row r="139" spans="1:25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6"/>
      <c r="W139" s="16"/>
      <c r="X139" s="16"/>
      <c r="Y139" s="16"/>
    </row>
    <row r="140" spans="1:25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6"/>
      <c r="W140" s="16"/>
      <c r="X140" s="16"/>
      <c r="Y140" s="16"/>
    </row>
    <row r="141" spans="1:25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6"/>
      <c r="W141" s="16"/>
      <c r="X141" s="16"/>
      <c r="Y141" s="16"/>
    </row>
    <row r="142" spans="1:25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6"/>
      <c r="W142" s="16"/>
      <c r="X142" s="16"/>
      <c r="Y142" s="16"/>
    </row>
    <row r="143" spans="1:25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6"/>
      <c r="W143" s="16"/>
      <c r="X143" s="16"/>
      <c r="Y143" s="16"/>
    </row>
    <row r="144" spans="1:25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6"/>
      <c r="W144" s="16"/>
      <c r="X144" s="16"/>
      <c r="Y144" s="16"/>
    </row>
    <row r="145" spans="1:25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6"/>
      <c r="W145" s="16"/>
      <c r="X145" s="16"/>
      <c r="Y145" s="16"/>
    </row>
    <row r="146" spans="1:25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6"/>
      <c r="W146" s="16"/>
      <c r="X146" s="16"/>
      <c r="Y146" s="16"/>
    </row>
    <row r="147" spans="1:25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6"/>
      <c r="W147" s="16"/>
      <c r="X147" s="16"/>
      <c r="Y147" s="16"/>
    </row>
    <row r="148" spans="1:25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6"/>
      <c r="W148" s="16"/>
      <c r="X148" s="16"/>
      <c r="Y148" s="16"/>
    </row>
    <row r="149" spans="1:25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6"/>
      <c r="W149" s="16"/>
      <c r="X149" s="16"/>
      <c r="Y149" s="16"/>
    </row>
    <row r="150" spans="1:25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6"/>
      <c r="W150" s="16"/>
      <c r="X150" s="16"/>
      <c r="Y150" s="16"/>
    </row>
    <row r="151" spans="1:25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6"/>
      <c r="W151" s="16"/>
      <c r="X151" s="16"/>
      <c r="Y151" s="16"/>
    </row>
    <row r="152" spans="1:25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6"/>
      <c r="W152" s="16"/>
      <c r="X152" s="16"/>
      <c r="Y152" s="16"/>
    </row>
    <row r="153" spans="1:25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6"/>
      <c r="W153" s="16"/>
      <c r="X153" s="16"/>
      <c r="Y153" s="16"/>
    </row>
    <row r="154" spans="1:25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6"/>
      <c r="W154" s="16"/>
      <c r="X154" s="16"/>
      <c r="Y154" s="16"/>
    </row>
    <row r="155" spans="1:25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6"/>
      <c r="W155" s="16"/>
      <c r="X155" s="16"/>
      <c r="Y155" s="16"/>
    </row>
    <row r="156" spans="1:25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6"/>
      <c r="W156" s="16"/>
      <c r="X156" s="16"/>
      <c r="Y156" s="16"/>
    </row>
    <row r="157" spans="1:25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6"/>
      <c r="W157" s="16"/>
      <c r="X157" s="16"/>
      <c r="Y157" s="16"/>
    </row>
    <row r="158" spans="1:25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6"/>
      <c r="W158" s="16"/>
      <c r="X158" s="16"/>
      <c r="Y158" s="16"/>
    </row>
    <row r="159" spans="1:25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6"/>
      <c r="W159" s="16"/>
      <c r="X159" s="16"/>
      <c r="Y159" s="16"/>
    </row>
    <row r="160" spans="1:25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6"/>
      <c r="W160" s="16"/>
      <c r="X160" s="16"/>
      <c r="Y160" s="16"/>
    </row>
    <row r="161" spans="1:25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6"/>
      <c r="W161" s="16"/>
      <c r="X161" s="16"/>
      <c r="Y161" s="16"/>
    </row>
    <row r="162" spans="1:25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6"/>
      <c r="W162" s="16"/>
      <c r="X162" s="16"/>
      <c r="Y162" s="16"/>
    </row>
    <row r="163" spans="1:25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6"/>
      <c r="W163" s="16"/>
      <c r="X163" s="16"/>
      <c r="Y163" s="16"/>
    </row>
    <row r="164" spans="1:25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6"/>
      <c r="W164" s="16"/>
      <c r="X164" s="16"/>
      <c r="Y164" s="16"/>
    </row>
    <row r="165" spans="1:25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6"/>
      <c r="W165" s="16"/>
      <c r="X165" s="16"/>
      <c r="Y165" s="16"/>
    </row>
    <row r="166" spans="1:25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6"/>
      <c r="W166" s="16"/>
      <c r="X166" s="16"/>
      <c r="Y166" s="16"/>
    </row>
    <row r="167" spans="1:25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6"/>
      <c r="W167" s="16"/>
      <c r="X167" s="16"/>
      <c r="Y167" s="16"/>
    </row>
    <row r="168" spans="1:25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6"/>
      <c r="W168" s="16"/>
      <c r="X168" s="16"/>
      <c r="Y168" s="16"/>
    </row>
    <row r="169" spans="1:25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6"/>
      <c r="W169" s="16"/>
      <c r="X169" s="16"/>
      <c r="Y169" s="16"/>
    </row>
    <row r="170" spans="1:25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6"/>
      <c r="W170" s="16"/>
      <c r="X170" s="16"/>
      <c r="Y170" s="16"/>
    </row>
    <row r="171" spans="1:25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6"/>
      <c r="W171" s="16"/>
      <c r="X171" s="16"/>
      <c r="Y171" s="16"/>
    </row>
    <row r="172" spans="1:25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6"/>
      <c r="W172" s="16"/>
      <c r="X172" s="16"/>
      <c r="Y172" s="16"/>
    </row>
    <row r="173" spans="1:25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6"/>
      <c r="W173" s="16"/>
      <c r="X173" s="16"/>
      <c r="Y173" s="16"/>
    </row>
    <row r="174" spans="1:25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6"/>
      <c r="W174" s="16"/>
      <c r="X174" s="16"/>
      <c r="Y174" s="16"/>
    </row>
    <row r="175" spans="1:25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6"/>
      <c r="W175" s="16"/>
      <c r="X175" s="16"/>
      <c r="Y175" s="16"/>
    </row>
    <row r="176" spans="1:25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6"/>
      <c r="W176" s="16"/>
      <c r="X176" s="16"/>
      <c r="Y176" s="16"/>
    </row>
    <row r="177" spans="1:25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6"/>
      <c r="W177" s="16"/>
      <c r="X177" s="16"/>
      <c r="Y177" s="16"/>
    </row>
    <row r="178" spans="1:25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6"/>
      <c r="W178" s="16"/>
      <c r="X178" s="16"/>
      <c r="Y178" s="16"/>
    </row>
    <row r="179" spans="1:25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6"/>
      <c r="W179" s="16"/>
      <c r="X179" s="16"/>
      <c r="Y179" s="16"/>
    </row>
    <row r="180" spans="1:25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6"/>
      <c r="W180" s="16"/>
      <c r="X180" s="16"/>
      <c r="Y180" s="16"/>
    </row>
    <row r="181" spans="1:25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6"/>
      <c r="W181" s="16"/>
      <c r="X181" s="16"/>
      <c r="Y181" s="16"/>
    </row>
    <row r="182" spans="1:25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6"/>
      <c r="W182" s="16"/>
      <c r="X182" s="16"/>
      <c r="Y182" s="16"/>
    </row>
    <row r="183" spans="1:25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6"/>
      <c r="W183" s="16"/>
      <c r="X183" s="16"/>
      <c r="Y183" s="16"/>
    </row>
    <row r="184" spans="1:25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6"/>
      <c r="W184" s="16"/>
      <c r="X184" s="16"/>
      <c r="Y184" s="16"/>
    </row>
    <row r="185" spans="1:25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6"/>
      <c r="W185" s="16"/>
      <c r="X185" s="16"/>
      <c r="Y185" s="16"/>
    </row>
    <row r="186" spans="1:25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6"/>
      <c r="W186" s="16"/>
      <c r="X186" s="16"/>
      <c r="Y186" s="16"/>
    </row>
    <row r="187" spans="1:25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6"/>
      <c r="W187" s="16"/>
      <c r="X187" s="16"/>
      <c r="Y187" s="16"/>
    </row>
    <row r="188" spans="1:25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6"/>
      <c r="W188" s="16"/>
      <c r="X188" s="16"/>
      <c r="Y188" s="16"/>
    </row>
    <row r="189" spans="1:25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6"/>
      <c r="W189" s="16"/>
      <c r="X189" s="16"/>
      <c r="Y189" s="16"/>
    </row>
    <row r="190" spans="1:25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6"/>
      <c r="W190" s="16"/>
      <c r="X190" s="16"/>
      <c r="Y190" s="16"/>
    </row>
    <row r="191" spans="1:25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6"/>
      <c r="W191" s="16"/>
      <c r="X191" s="16"/>
      <c r="Y191" s="16"/>
    </row>
    <row r="192" spans="1:25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6"/>
      <c r="W192" s="16"/>
      <c r="X192" s="16"/>
      <c r="Y192" s="16"/>
    </row>
    <row r="193" spans="1:25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6"/>
      <c r="W193" s="16"/>
      <c r="X193" s="16"/>
      <c r="Y193" s="16"/>
    </row>
    <row r="194" spans="1:25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6"/>
      <c r="W194" s="16"/>
      <c r="X194" s="16"/>
      <c r="Y194" s="16"/>
    </row>
    <row r="195" spans="1:25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6"/>
      <c r="W195" s="16"/>
      <c r="X195" s="16"/>
      <c r="Y195" s="16"/>
    </row>
    <row r="196" spans="1:25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6"/>
      <c r="W196" s="16"/>
      <c r="X196" s="16"/>
      <c r="Y196" s="16"/>
    </row>
    <row r="197" spans="1:25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6"/>
      <c r="W197" s="16"/>
      <c r="X197" s="16"/>
      <c r="Y197" s="16"/>
    </row>
    <row r="198" spans="1:25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6"/>
      <c r="W198" s="16"/>
      <c r="X198" s="16"/>
      <c r="Y198" s="16"/>
    </row>
    <row r="199" spans="1:25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6"/>
      <c r="W199" s="16"/>
      <c r="X199" s="16"/>
      <c r="Y199" s="16"/>
    </row>
    <row r="200" spans="1:25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6"/>
      <c r="W200" s="16"/>
      <c r="X200" s="16"/>
      <c r="Y200" s="16"/>
    </row>
    <row r="201" spans="1:25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6"/>
      <c r="W201" s="16"/>
      <c r="X201" s="16"/>
      <c r="Y201" s="16"/>
    </row>
    <row r="202" spans="1:25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6"/>
      <c r="W202" s="16"/>
      <c r="X202" s="16"/>
      <c r="Y202" s="16"/>
    </row>
    <row r="203" spans="1:25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6"/>
      <c r="W203" s="16"/>
      <c r="X203" s="16"/>
      <c r="Y203" s="16"/>
    </row>
    <row r="204" spans="1:25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6"/>
      <c r="W204" s="16"/>
      <c r="X204" s="16"/>
      <c r="Y204" s="16"/>
    </row>
    <row r="205" spans="1:25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6"/>
      <c r="W205" s="16"/>
      <c r="X205" s="16"/>
      <c r="Y205" s="16"/>
    </row>
    <row r="206" spans="1:25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6"/>
      <c r="W206" s="16"/>
      <c r="X206" s="16"/>
      <c r="Y206" s="16"/>
    </row>
    <row r="207" spans="1:25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6"/>
      <c r="W207" s="16"/>
      <c r="X207" s="16"/>
      <c r="Y207" s="16"/>
    </row>
    <row r="208" spans="1:25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6"/>
      <c r="W208" s="16"/>
      <c r="X208" s="16"/>
      <c r="Y208" s="16"/>
    </row>
    <row r="209" spans="1:25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6"/>
      <c r="W209" s="16"/>
      <c r="X209" s="16"/>
      <c r="Y209" s="16"/>
    </row>
    <row r="210" spans="1:25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6"/>
      <c r="W210" s="16"/>
      <c r="X210" s="16"/>
      <c r="Y210" s="16"/>
    </row>
    <row r="211" spans="1:25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6"/>
      <c r="W211" s="16"/>
      <c r="X211" s="16"/>
      <c r="Y211" s="16"/>
    </row>
    <row r="212" spans="1:25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6"/>
      <c r="W212" s="16"/>
      <c r="X212" s="16"/>
      <c r="Y212" s="16"/>
    </row>
    <row r="213" spans="1:25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6"/>
      <c r="W213" s="16"/>
      <c r="X213" s="16"/>
      <c r="Y213" s="16"/>
    </row>
    <row r="214" spans="1:25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6"/>
      <c r="W214" s="16"/>
      <c r="X214" s="16"/>
      <c r="Y214" s="16"/>
    </row>
    <row r="215" spans="1:25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6"/>
      <c r="W215" s="16"/>
      <c r="X215" s="16"/>
      <c r="Y215" s="16"/>
    </row>
    <row r="216" spans="1:25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6"/>
      <c r="W216" s="16"/>
      <c r="X216" s="16"/>
      <c r="Y216" s="16"/>
    </row>
    <row r="217" spans="1:25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6"/>
      <c r="W217" s="16"/>
      <c r="X217" s="16"/>
      <c r="Y217" s="16"/>
    </row>
    <row r="218" spans="1:25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6"/>
      <c r="W218" s="16"/>
      <c r="X218" s="16"/>
      <c r="Y218" s="16"/>
    </row>
    <row r="219" spans="1:25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6"/>
      <c r="W219" s="16"/>
      <c r="X219" s="16"/>
      <c r="Y219" s="16"/>
    </row>
    <row r="220" spans="1:25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6"/>
      <c r="W220" s="16"/>
      <c r="X220" s="16"/>
      <c r="Y220" s="16"/>
    </row>
    <row r="221" spans="1:25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6"/>
      <c r="W221" s="16"/>
      <c r="X221" s="16"/>
      <c r="Y221" s="16"/>
    </row>
    <row r="222" spans="1:25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6"/>
      <c r="W222" s="16"/>
      <c r="X222" s="16"/>
      <c r="Y222" s="16"/>
    </row>
    <row r="223" spans="1:25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6"/>
      <c r="W223" s="16"/>
      <c r="X223" s="16"/>
      <c r="Y223" s="16"/>
    </row>
    <row r="224" spans="1:25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6"/>
      <c r="W224" s="16"/>
      <c r="X224" s="16"/>
      <c r="Y224" s="16"/>
    </row>
    <row r="225" spans="1:25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6"/>
      <c r="W225" s="16"/>
      <c r="X225" s="16"/>
      <c r="Y225" s="16"/>
    </row>
    <row r="226" spans="1:25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6"/>
      <c r="W226" s="16"/>
      <c r="X226" s="16"/>
      <c r="Y226" s="16"/>
    </row>
    <row r="227" spans="1:25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6"/>
      <c r="W227" s="16"/>
      <c r="X227" s="16"/>
      <c r="Y227" s="16"/>
    </row>
    <row r="228" spans="1:25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6"/>
      <c r="W228" s="16"/>
      <c r="X228" s="16"/>
      <c r="Y228" s="16"/>
    </row>
    <row r="229" spans="1:25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6"/>
      <c r="W229" s="16"/>
      <c r="X229" s="16"/>
      <c r="Y229" s="16"/>
    </row>
    <row r="230" spans="1:25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6"/>
      <c r="W230" s="16"/>
      <c r="X230" s="16"/>
      <c r="Y230" s="16"/>
    </row>
    <row r="231" spans="1:25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6"/>
      <c r="W231" s="16"/>
      <c r="X231" s="16"/>
      <c r="Y231" s="16"/>
    </row>
    <row r="232" spans="1:25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6"/>
      <c r="W232" s="16"/>
      <c r="X232" s="16"/>
      <c r="Y232" s="16"/>
    </row>
    <row r="233" spans="1:25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6"/>
      <c r="W233" s="16"/>
      <c r="X233" s="16"/>
      <c r="Y233" s="16"/>
    </row>
    <row r="234" spans="1:25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6"/>
      <c r="W234" s="16"/>
      <c r="X234" s="16"/>
      <c r="Y234" s="16"/>
    </row>
    <row r="235" spans="1:25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6"/>
      <c r="W235" s="16"/>
      <c r="X235" s="16"/>
      <c r="Y235" s="16"/>
    </row>
    <row r="236" spans="1:25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6"/>
      <c r="W236" s="16"/>
      <c r="X236" s="16"/>
      <c r="Y236" s="16"/>
    </row>
    <row r="237" spans="1:25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6"/>
      <c r="W237" s="16"/>
      <c r="X237" s="16"/>
      <c r="Y237" s="16"/>
    </row>
    <row r="238" spans="1:25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6"/>
      <c r="W238" s="16"/>
      <c r="X238" s="16"/>
      <c r="Y238" s="16"/>
    </row>
    <row r="239" spans="1:25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6"/>
      <c r="W239" s="16"/>
      <c r="X239" s="16"/>
      <c r="Y239" s="16"/>
    </row>
    <row r="240" spans="1:25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6"/>
      <c r="W240" s="16"/>
      <c r="X240" s="16"/>
      <c r="Y240" s="16"/>
    </row>
    <row r="241" spans="1:25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6"/>
      <c r="W241" s="16"/>
      <c r="X241" s="16"/>
      <c r="Y241" s="16"/>
    </row>
    <row r="242" spans="1:25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6"/>
      <c r="W242" s="16"/>
      <c r="X242" s="16"/>
      <c r="Y242" s="16"/>
    </row>
    <row r="243" spans="1:25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6"/>
      <c r="W243" s="16"/>
      <c r="X243" s="16"/>
      <c r="Y243" s="16"/>
    </row>
    <row r="244" spans="1:25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6"/>
      <c r="W244" s="16"/>
      <c r="X244" s="16"/>
      <c r="Y244" s="16"/>
    </row>
    <row r="245" spans="1:25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6"/>
      <c r="W245" s="16"/>
      <c r="X245" s="16"/>
      <c r="Y245" s="16"/>
    </row>
    <row r="246" spans="1:25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6"/>
      <c r="W246" s="16"/>
      <c r="X246" s="16"/>
      <c r="Y246" s="16"/>
    </row>
    <row r="247" spans="1:25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6"/>
      <c r="W247" s="16"/>
      <c r="X247" s="16"/>
      <c r="Y247" s="16"/>
    </row>
    <row r="248" spans="1:25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6"/>
      <c r="W248" s="16"/>
      <c r="X248" s="16"/>
      <c r="Y248" s="16"/>
    </row>
    <row r="249" spans="1:25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6"/>
      <c r="W249" s="16"/>
      <c r="X249" s="16"/>
      <c r="Y249" s="16"/>
    </row>
    <row r="250" spans="1:25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6"/>
      <c r="W250" s="16"/>
      <c r="X250" s="16"/>
      <c r="Y250" s="16"/>
    </row>
    <row r="251" spans="1:25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6"/>
      <c r="W251" s="16"/>
      <c r="X251" s="16"/>
      <c r="Y251" s="16"/>
    </row>
    <row r="252" spans="1:25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6"/>
      <c r="W252" s="16"/>
      <c r="X252" s="16"/>
      <c r="Y252" s="16"/>
    </row>
    <row r="253" spans="1:25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6"/>
      <c r="W253" s="16"/>
      <c r="X253" s="16"/>
      <c r="Y253" s="16"/>
    </row>
    <row r="254" spans="1:25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6"/>
      <c r="W254" s="16"/>
      <c r="X254" s="16"/>
      <c r="Y254" s="16"/>
    </row>
    <row r="255" spans="1:25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6"/>
      <c r="W255" s="16"/>
      <c r="X255" s="16"/>
      <c r="Y255" s="16"/>
    </row>
    <row r="256" spans="1:25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6"/>
      <c r="W256" s="16"/>
      <c r="X256" s="16"/>
      <c r="Y256" s="16"/>
    </row>
    <row r="257" spans="1:25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6"/>
      <c r="W257" s="16"/>
      <c r="X257" s="16"/>
      <c r="Y257" s="16"/>
    </row>
    <row r="258" spans="1:25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6"/>
      <c r="W258" s="16"/>
      <c r="X258" s="16"/>
      <c r="Y258" s="16"/>
    </row>
    <row r="259" spans="1:25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6"/>
      <c r="W259" s="16"/>
      <c r="X259" s="16"/>
      <c r="Y259" s="16"/>
    </row>
    <row r="260" spans="1:25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6"/>
      <c r="W260" s="16"/>
      <c r="X260" s="16"/>
      <c r="Y260" s="16"/>
    </row>
    <row r="261" spans="1:25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6"/>
      <c r="W261" s="16"/>
      <c r="X261" s="16"/>
      <c r="Y261" s="16"/>
    </row>
    <row r="262" spans="1:25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6"/>
      <c r="W262" s="16"/>
      <c r="X262" s="16"/>
      <c r="Y262" s="16"/>
    </row>
    <row r="263" spans="1:25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6"/>
      <c r="W263" s="16"/>
      <c r="X263" s="16"/>
      <c r="Y263" s="16"/>
    </row>
    <row r="264" spans="1:25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6"/>
      <c r="W264" s="16"/>
      <c r="X264" s="16"/>
      <c r="Y264" s="16"/>
    </row>
    <row r="265" spans="1:25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6"/>
      <c r="W265" s="16"/>
      <c r="X265" s="16"/>
      <c r="Y265" s="16"/>
    </row>
    <row r="266" spans="1:25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6"/>
      <c r="W266" s="16"/>
      <c r="X266" s="16"/>
      <c r="Y266" s="16"/>
    </row>
    <row r="267" spans="1:25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6"/>
      <c r="W267" s="16"/>
      <c r="X267" s="16"/>
      <c r="Y267" s="16"/>
    </row>
    <row r="268" spans="1:25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6"/>
      <c r="W268" s="16"/>
      <c r="X268" s="16"/>
      <c r="Y268" s="16"/>
    </row>
    <row r="269" spans="1:25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6"/>
      <c r="W269" s="16"/>
      <c r="X269" s="16"/>
      <c r="Y269" s="16"/>
    </row>
    <row r="270" spans="1:25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6"/>
      <c r="W270" s="16"/>
      <c r="X270" s="16"/>
      <c r="Y270" s="16"/>
    </row>
    <row r="271" spans="1:25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6"/>
      <c r="W271" s="16"/>
      <c r="X271" s="16"/>
      <c r="Y271" s="16"/>
    </row>
    <row r="272" spans="1:25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6"/>
      <c r="W272" s="16"/>
      <c r="X272" s="16"/>
      <c r="Y272" s="16"/>
    </row>
    <row r="273" spans="1:25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6"/>
      <c r="W273" s="16"/>
      <c r="X273" s="16"/>
      <c r="Y273" s="16"/>
    </row>
    <row r="274" spans="1:25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6"/>
      <c r="W274" s="16"/>
      <c r="X274" s="16"/>
      <c r="Y274" s="16"/>
    </row>
    <row r="275" spans="1:25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6"/>
      <c r="W275" s="16"/>
      <c r="X275" s="16"/>
      <c r="Y275" s="16"/>
    </row>
    <row r="276" spans="1:25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6"/>
      <c r="W276" s="16"/>
      <c r="X276" s="16"/>
      <c r="Y276" s="16"/>
    </row>
    <row r="277" spans="1:25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6"/>
      <c r="W277" s="16"/>
      <c r="X277" s="16"/>
      <c r="Y277" s="16"/>
    </row>
    <row r="278" spans="1:25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6"/>
      <c r="W278" s="16"/>
      <c r="X278" s="16"/>
      <c r="Y278" s="16"/>
    </row>
    <row r="279" spans="1:25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6"/>
      <c r="W279" s="16"/>
      <c r="X279" s="16"/>
      <c r="Y279" s="16"/>
    </row>
    <row r="280" spans="1:25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6"/>
      <c r="W280" s="16"/>
      <c r="X280" s="16"/>
      <c r="Y280" s="16"/>
    </row>
    <row r="281" spans="1:25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6"/>
      <c r="W281" s="16"/>
      <c r="X281" s="16"/>
      <c r="Y281" s="16"/>
    </row>
    <row r="282" spans="1:25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6"/>
      <c r="W282" s="16"/>
      <c r="X282" s="16"/>
      <c r="Y282" s="16"/>
    </row>
    <row r="283" spans="1:25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6"/>
      <c r="W283" s="16"/>
      <c r="X283" s="16"/>
      <c r="Y283" s="16"/>
    </row>
    <row r="284" spans="1:25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6"/>
      <c r="W284" s="16"/>
      <c r="X284" s="16"/>
      <c r="Y284" s="16"/>
    </row>
    <row r="285" spans="1:25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6"/>
      <c r="W285" s="16"/>
      <c r="X285" s="16"/>
      <c r="Y285" s="16"/>
    </row>
    <row r="286" spans="1:25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6"/>
      <c r="W286" s="16"/>
      <c r="X286" s="16"/>
      <c r="Y286" s="16"/>
    </row>
    <row r="287" spans="1:25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6"/>
      <c r="W287" s="16"/>
      <c r="X287" s="16"/>
      <c r="Y287" s="16"/>
    </row>
    <row r="288" spans="1:25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6"/>
      <c r="W288" s="16"/>
      <c r="X288" s="16"/>
      <c r="Y288" s="16"/>
    </row>
    <row r="289" spans="1:25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6"/>
      <c r="W289" s="16"/>
      <c r="X289" s="16"/>
      <c r="Y289" s="16"/>
    </row>
    <row r="290" spans="1:25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6"/>
      <c r="W290" s="16"/>
      <c r="X290" s="16"/>
      <c r="Y290" s="16"/>
    </row>
    <row r="291" spans="1:25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6"/>
      <c r="W291" s="16"/>
      <c r="X291" s="16"/>
      <c r="Y291" s="16"/>
    </row>
    <row r="292" spans="1:25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6"/>
      <c r="W292" s="16"/>
      <c r="X292" s="16"/>
      <c r="Y292" s="16"/>
    </row>
    <row r="293" spans="1:25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6"/>
      <c r="W293" s="16"/>
      <c r="X293" s="16"/>
      <c r="Y293" s="16"/>
    </row>
    <row r="294" spans="1:25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6"/>
      <c r="W294" s="16"/>
      <c r="X294" s="16"/>
      <c r="Y294" s="16"/>
    </row>
    <row r="295" spans="1:25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6"/>
      <c r="W295" s="16"/>
      <c r="X295" s="16"/>
      <c r="Y295" s="16"/>
    </row>
    <row r="296" spans="1:25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6"/>
      <c r="W296" s="16"/>
      <c r="X296" s="16"/>
      <c r="Y296" s="16"/>
    </row>
    <row r="297" spans="1:25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6"/>
      <c r="W297" s="16"/>
      <c r="X297" s="16"/>
      <c r="Y297" s="16"/>
    </row>
    <row r="298" spans="1:25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6"/>
      <c r="W298" s="16"/>
      <c r="X298" s="16"/>
      <c r="Y298" s="16"/>
    </row>
    <row r="299" spans="1:25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6"/>
      <c r="W299" s="16"/>
      <c r="X299" s="16"/>
      <c r="Y299" s="16"/>
    </row>
    <row r="300" spans="1:25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6"/>
      <c r="W300" s="16"/>
      <c r="X300" s="16"/>
      <c r="Y300" s="16"/>
    </row>
    <row r="301" spans="1:25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6"/>
      <c r="W301" s="16"/>
      <c r="X301" s="16"/>
      <c r="Y301" s="16"/>
    </row>
    <row r="302" spans="1:25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6"/>
      <c r="W302" s="16"/>
      <c r="X302" s="16"/>
      <c r="Y302" s="16"/>
    </row>
    <row r="303" spans="1:25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6"/>
      <c r="W303" s="16"/>
      <c r="X303" s="16"/>
      <c r="Y303" s="16"/>
    </row>
    <row r="304" spans="1:25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6"/>
      <c r="W304" s="16"/>
      <c r="X304" s="16"/>
      <c r="Y304" s="16"/>
    </row>
    <row r="305" spans="1:25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6"/>
      <c r="W305" s="16"/>
      <c r="X305" s="16"/>
      <c r="Y305" s="16"/>
    </row>
    <row r="306" spans="1:25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6"/>
      <c r="W306" s="16"/>
      <c r="X306" s="16"/>
      <c r="Y306" s="16"/>
    </row>
    <row r="307" spans="1:25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6"/>
      <c r="W307" s="16"/>
      <c r="X307" s="16"/>
      <c r="Y307" s="16"/>
    </row>
    <row r="308" spans="1:25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6"/>
      <c r="W308" s="16"/>
      <c r="X308" s="16"/>
      <c r="Y308" s="16"/>
    </row>
    <row r="309" spans="1:25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6"/>
      <c r="W309" s="16"/>
      <c r="X309" s="16"/>
      <c r="Y309" s="16"/>
    </row>
    <row r="310" spans="1:25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6"/>
      <c r="W310" s="16"/>
      <c r="X310" s="16"/>
      <c r="Y310" s="16"/>
    </row>
    <row r="311" spans="1:25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6"/>
      <c r="W311" s="16"/>
      <c r="X311" s="16"/>
      <c r="Y311" s="16"/>
    </row>
    <row r="312" spans="1:25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6"/>
      <c r="W312" s="16"/>
      <c r="X312" s="16"/>
      <c r="Y312" s="16"/>
    </row>
    <row r="313" spans="1:25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6"/>
      <c r="W313" s="16"/>
      <c r="X313" s="16"/>
      <c r="Y313" s="16"/>
    </row>
    <row r="314" spans="1:25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6"/>
      <c r="W314" s="16"/>
      <c r="X314" s="16"/>
      <c r="Y314" s="16"/>
    </row>
    <row r="315" spans="1:25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6"/>
      <c r="W315" s="16"/>
      <c r="X315" s="16"/>
      <c r="Y315" s="16"/>
    </row>
    <row r="316" spans="1:25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6"/>
      <c r="W316" s="16"/>
      <c r="X316" s="16"/>
      <c r="Y316" s="16"/>
    </row>
    <row r="317" spans="1:25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6"/>
      <c r="W317" s="16"/>
      <c r="X317" s="16"/>
      <c r="Y317" s="16"/>
    </row>
    <row r="318" spans="1:25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6"/>
      <c r="W318" s="16"/>
      <c r="X318" s="16"/>
      <c r="Y318" s="16"/>
    </row>
    <row r="319" spans="1:25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6"/>
      <c r="W319" s="16"/>
      <c r="X319" s="16"/>
      <c r="Y319" s="16"/>
    </row>
    <row r="320" spans="1:25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6"/>
      <c r="W320" s="16"/>
      <c r="X320" s="16"/>
      <c r="Y320" s="16"/>
    </row>
    <row r="321" spans="1:25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6"/>
      <c r="W321" s="16"/>
      <c r="X321" s="16"/>
      <c r="Y321" s="16"/>
    </row>
    <row r="322" spans="1:25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6"/>
      <c r="W322" s="16"/>
      <c r="X322" s="16"/>
      <c r="Y322" s="16"/>
    </row>
    <row r="323" spans="1:25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6"/>
      <c r="W323" s="16"/>
      <c r="X323" s="16"/>
      <c r="Y323" s="16"/>
    </row>
    <row r="324" spans="1:25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6"/>
      <c r="W324" s="16"/>
      <c r="X324" s="16"/>
      <c r="Y324" s="16"/>
    </row>
    <row r="325" spans="1:25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6"/>
      <c r="W325" s="16"/>
      <c r="X325" s="16"/>
      <c r="Y325" s="16"/>
    </row>
    <row r="326" spans="1:25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6"/>
      <c r="W326" s="16"/>
      <c r="X326" s="16"/>
      <c r="Y326" s="16"/>
    </row>
    <row r="327" spans="1:25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6"/>
      <c r="W327" s="16"/>
      <c r="X327" s="16"/>
      <c r="Y327" s="16"/>
    </row>
    <row r="328" spans="1:25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6"/>
      <c r="W328" s="16"/>
      <c r="X328" s="16"/>
      <c r="Y328" s="16"/>
    </row>
    <row r="329" spans="1:25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6"/>
      <c r="W329" s="16"/>
      <c r="X329" s="16"/>
      <c r="Y329" s="16"/>
    </row>
    <row r="330" spans="1:25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6"/>
      <c r="W330" s="16"/>
      <c r="X330" s="16"/>
      <c r="Y330" s="16"/>
    </row>
    <row r="331" spans="1:25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6"/>
      <c r="W331" s="16"/>
      <c r="X331" s="16"/>
      <c r="Y331" s="16"/>
    </row>
    <row r="332" spans="1:25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6"/>
      <c r="W332" s="16"/>
      <c r="X332" s="16"/>
      <c r="Y332" s="16"/>
    </row>
    <row r="333" spans="1:25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6"/>
      <c r="W333" s="16"/>
      <c r="X333" s="16"/>
      <c r="Y333" s="16"/>
    </row>
    <row r="334" spans="1:25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6"/>
      <c r="W334" s="16"/>
      <c r="X334" s="16"/>
      <c r="Y334" s="16"/>
    </row>
    <row r="335" spans="1:25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6"/>
      <c r="W335" s="16"/>
      <c r="X335" s="16"/>
      <c r="Y335" s="16"/>
    </row>
    <row r="336" spans="1:25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6"/>
      <c r="W336" s="16"/>
      <c r="X336" s="16"/>
      <c r="Y336" s="16"/>
    </row>
    <row r="337" spans="1:25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6"/>
      <c r="W337" s="16"/>
      <c r="X337" s="16"/>
      <c r="Y337" s="16"/>
    </row>
    <row r="338" spans="1:25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6"/>
      <c r="W338" s="16"/>
      <c r="X338" s="16"/>
      <c r="Y338" s="16"/>
    </row>
    <row r="339" spans="1:25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6"/>
      <c r="W339" s="16"/>
      <c r="X339" s="16"/>
      <c r="Y339" s="16"/>
    </row>
    <row r="340" spans="1:25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6"/>
      <c r="W340" s="16"/>
      <c r="X340" s="16"/>
      <c r="Y340" s="16"/>
    </row>
    <row r="341" spans="1:25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6"/>
      <c r="W341" s="16"/>
      <c r="X341" s="16"/>
      <c r="Y341" s="16"/>
    </row>
    <row r="342" spans="1:25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6"/>
      <c r="W342" s="16"/>
      <c r="X342" s="16"/>
      <c r="Y342" s="16"/>
    </row>
    <row r="343" spans="1:25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6"/>
      <c r="W343" s="16"/>
      <c r="X343" s="16"/>
      <c r="Y343" s="16"/>
    </row>
    <row r="344" spans="1:25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6"/>
      <c r="W344" s="16"/>
      <c r="X344" s="16"/>
      <c r="Y344" s="16"/>
    </row>
    <row r="345" spans="1:25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6"/>
      <c r="W345" s="16"/>
      <c r="X345" s="16"/>
      <c r="Y345" s="16"/>
    </row>
    <row r="346" spans="1:25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6"/>
      <c r="W346" s="16"/>
      <c r="X346" s="16"/>
      <c r="Y346" s="16"/>
    </row>
    <row r="347" spans="1:25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6"/>
      <c r="W347" s="16"/>
      <c r="X347" s="16"/>
      <c r="Y347" s="16"/>
    </row>
    <row r="348" spans="1:25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6"/>
      <c r="W348" s="16"/>
      <c r="X348" s="16"/>
      <c r="Y348" s="16"/>
    </row>
    <row r="349" spans="1:25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6"/>
      <c r="W349" s="16"/>
      <c r="X349" s="16"/>
      <c r="Y349" s="16"/>
    </row>
    <row r="350" spans="1:25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6"/>
      <c r="W350" s="16"/>
      <c r="X350" s="16"/>
      <c r="Y350" s="16"/>
    </row>
    <row r="351" spans="1:25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6"/>
      <c r="W351" s="16"/>
      <c r="X351" s="16"/>
      <c r="Y351" s="16"/>
    </row>
    <row r="352" spans="1:25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6"/>
      <c r="W352" s="16"/>
      <c r="X352" s="16"/>
      <c r="Y352" s="16"/>
    </row>
    <row r="353" spans="1:25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6"/>
      <c r="W353" s="16"/>
      <c r="X353" s="16"/>
      <c r="Y353" s="16"/>
    </row>
    <row r="354" spans="1:25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6"/>
      <c r="W354" s="16"/>
      <c r="X354" s="16"/>
      <c r="Y354" s="16"/>
    </row>
    <row r="355" spans="1:25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6"/>
      <c r="W355" s="16"/>
      <c r="X355" s="16"/>
      <c r="Y355" s="16"/>
    </row>
    <row r="356" spans="1:25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6"/>
      <c r="W356" s="16"/>
      <c r="X356" s="16"/>
      <c r="Y356" s="16"/>
    </row>
    <row r="357" spans="1:25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6"/>
      <c r="W357" s="16"/>
      <c r="X357" s="16"/>
      <c r="Y357" s="16"/>
    </row>
    <row r="358" spans="1:25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6"/>
      <c r="W358" s="16"/>
      <c r="X358" s="16"/>
      <c r="Y358" s="16"/>
    </row>
    <row r="359" spans="1:25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6"/>
      <c r="W359" s="16"/>
      <c r="X359" s="16"/>
      <c r="Y359" s="16"/>
    </row>
    <row r="360" spans="1:25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6"/>
      <c r="W360" s="16"/>
      <c r="X360" s="16"/>
      <c r="Y360" s="16"/>
    </row>
    <row r="361" spans="1:25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6"/>
      <c r="W361" s="16"/>
      <c r="X361" s="16"/>
      <c r="Y361" s="16"/>
    </row>
    <row r="362" spans="1:25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6"/>
      <c r="W362" s="16"/>
      <c r="X362" s="16"/>
      <c r="Y362" s="16"/>
    </row>
    <row r="363" spans="1:25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6"/>
      <c r="W363" s="16"/>
      <c r="X363" s="16"/>
      <c r="Y363" s="16"/>
    </row>
    <row r="364" spans="1:25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6"/>
      <c r="W364" s="16"/>
      <c r="X364" s="16"/>
      <c r="Y364" s="16"/>
    </row>
    <row r="365" spans="1:25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6"/>
      <c r="W365" s="16"/>
      <c r="X365" s="16"/>
      <c r="Y365" s="16"/>
    </row>
    <row r="366" spans="1:25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6"/>
      <c r="W366" s="16"/>
      <c r="X366" s="16"/>
      <c r="Y366" s="16"/>
    </row>
    <row r="367" spans="1:25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6"/>
      <c r="W367" s="16"/>
      <c r="X367" s="16"/>
      <c r="Y367" s="16"/>
    </row>
    <row r="368" spans="1:25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6"/>
      <c r="W368" s="16"/>
      <c r="X368" s="16"/>
      <c r="Y368" s="16"/>
    </row>
    <row r="369" spans="1:25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6"/>
      <c r="W369" s="16"/>
      <c r="X369" s="16"/>
      <c r="Y369" s="16"/>
    </row>
    <row r="370" spans="1:25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6"/>
      <c r="W370" s="16"/>
      <c r="X370" s="16"/>
      <c r="Y370" s="16"/>
    </row>
    <row r="371" spans="1:25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6"/>
      <c r="W371" s="16"/>
      <c r="X371" s="16"/>
      <c r="Y371" s="16"/>
    </row>
    <row r="372" spans="1:25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6"/>
      <c r="W372" s="16"/>
      <c r="X372" s="16"/>
      <c r="Y372" s="16"/>
    </row>
    <row r="373" spans="1:25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6"/>
      <c r="W373" s="16"/>
      <c r="X373" s="16"/>
      <c r="Y373" s="16"/>
    </row>
    <row r="374" spans="1:25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6"/>
      <c r="W374" s="16"/>
      <c r="X374" s="16"/>
      <c r="Y374" s="16"/>
    </row>
    <row r="375" spans="1:25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6"/>
      <c r="W375" s="16"/>
      <c r="X375" s="16"/>
      <c r="Y375" s="16"/>
    </row>
    <row r="376" spans="1:25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6"/>
      <c r="W376" s="16"/>
      <c r="X376" s="16"/>
      <c r="Y376" s="16"/>
    </row>
    <row r="377" spans="1:25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6"/>
      <c r="W377" s="16"/>
      <c r="X377" s="16"/>
      <c r="Y377" s="16"/>
    </row>
    <row r="378" spans="1:25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6"/>
      <c r="W378" s="16"/>
      <c r="X378" s="16"/>
      <c r="Y378" s="16"/>
    </row>
    <row r="379" spans="1:25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6"/>
      <c r="W379" s="16"/>
      <c r="X379" s="16"/>
      <c r="Y379" s="16"/>
    </row>
    <row r="380" spans="1:25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6"/>
      <c r="W380" s="16"/>
      <c r="X380" s="16"/>
      <c r="Y380" s="16"/>
    </row>
    <row r="381" spans="1:25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6"/>
      <c r="W381" s="16"/>
      <c r="X381" s="16"/>
      <c r="Y381" s="16"/>
    </row>
    <row r="382" spans="1:25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6"/>
      <c r="W382" s="16"/>
      <c r="X382" s="16"/>
      <c r="Y382" s="16"/>
    </row>
    <row r="383" spans="1:25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6"/>
      <c r="W383" s="16"/>
      <c r="X383" s="16"/>
      <c r="Y383" s="16"/>
    </row>
    <row r="384" spans="1:25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6"/>
      <c r="W384" s="16"/>
      <c r="X384" s="16"/>
      <c r="Y384" s="16"/>
    </row>
    <row r="385" spans="1:25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6"/>
      <c r="W385" s="16"/>
      <c r="X385" s="16"/>
      <c r="Y385" s="16"/>
    </row>
    <row r="386" spans="1:25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6"/>
      <c r="W386" s="16"/>
      <c r="X386" s="16"/>
      <c r="Y386" s="16"/>
    </row>
    <row r="387" spans="1:25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6"/>
      <c r="W387" s="16"/>
      <c r="X387" s="16"/>
      <c r="Y387" s="16"/>
    </row>
    <row r="388" spans="1:25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6"/>
      <c r="W388" s="16"/>
      <c r="X388" s="16"/>
      <c r="Y388" s="16"/>
    </row>
    <row r="389" spans="1:25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6"/>
      <c r="W389" s="16"/>
      <c r="X389" s="16"/>
      <c r="Y389" s="16"/>
    </row>
    <row r="390" spans="1:25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6"/>
      <c r="W390" s="16"/>
      <c r="X390" s="16"/>
      <c r="Y390" s="16"/>
    </row>
    <row r="391" spans="1:25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6"/>
      <c r="W391" s="16"/>
      <c r="X391" s="16"/>
      <c r="Y391" s="16"/>
    </row>
    <row r="392" spans="1:25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6"/>
      <c r="W392" s="16"/>
      <c r="X392" s="16"/>
      <c r="Y392" s="16"/>
    </row>
    <row r="393" spans="1:25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6"/>
      <c r="W393" s="16"/>
      <c r="X393" s="16"/>
      <c r="Y393" s="16"/>
    </row>
    <row r="394" spans="1:25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6"/>
      <c r="W394" s="16"/>
      <c r="X394" s="16"/>
      <c r="Y394" s="16"/>
    </row>
    <row r="395" spans="1:25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6"/>
      <c r="W395" s="16"/>
      <c r="X395" s="16"/>
      <c r="Y395" s="16"/>
    </row>
    <row r="396" spans="1:25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6"/>
      <c r="W396" s="16"/>
      <c r="X396" s="16"/>
      <c r="Y396" s="16"/>
    </row>
    <row r="397" spans="1:25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6"/>
      <c r="W397" s="16"/>
      <c r="X397" s="16"/>
      <c r="Y397" s="16"/>
    </row>
    <row r="398" spans="1:25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6"/>
      <c r="W398" s="16"/>
      <c r="X398" s="16"/>
      <c r="Y398" s="16"/>
    </row>
    <row r="399" spans="1:25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6"/>
      <c r="W399" s="16"/>
      <c r="X399" s="16"/>
      <c r="Y399" s="16"/>
    </row>
    <row r="400" spans="1:25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6"/>
      <c r="W400" s="16"/>
      <c r="X400" s="16"/>
      <c r="Y400" s="16"/>
    </row>
    <row r="401" spans="1:25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6"/>
      <c r="W401" s="16"/>
      <c r="X401" s="16"/>
      <c r="Y401" s="16"/>
    </row>
    <row r="402" spans="1:25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6"/>
      <c r="W402" s="16"/>
      <c r="X402" s="16"/>
      <c r="Y402" s="16"/>
    </row>
    <row r="403" spans="1:25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6"/>
      <c r="W403" s="16"/>
      <c r="X403" s="16"/>
      <c r="Y403" s="16"/>
    </row>
    <row r="404" spans="1:25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6"/>
      <c r="W404" s="16"/>
      <c r="X404" s="16"/>
      <c r="Y404" s="16"/>
    </row>
    <row r="405" spans="1:25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6"/>
      <c r="W405" s="16"/>
      <c r="X405" s="16"/>
      <c r="Y405" s="16"/>
    </row>
    <row r="406" spans="1:25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6"/>
      <c r="W406" s="16"/>
      <c r="X406" s="16"/>
      <c r="Y406" s="16"/>
    </row>
    <row r="407" spans="1:25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6"/>
      <c r="W407" s="16"/>
      <c r="X407" s="16"/>
      <c r="Y407" s="16"/>
    </row>
    <row r="408" spans="1:25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6"/>
      <c r="W408" s="16"/>
      <c r="X408" s="16"/>
      <c r="Y408" s="16"/>
    </row>
    <row r="409" spans="1:25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6"/>
      <c r="W409" s="16"/>
      <c r="X409" s="16"/>
      <c r="Y409" s="16"/>
    </row>
    <row r="410" spans="1:25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6"/>
      <c r="W410" s="16"/>
      <c r="X410" s="16"/>
      <c r="Y410" s="16"/>
    </row>
    <row r="411" spans="1:25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6"/>
      <c r="W411" s="16"/>
      <c r="X411" s="16"/>
      <c r="Y411" s="16"/>
    </row>
    <row r="412" spans="1:25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6"/>
      <c r="W412" s="16"/>
      <c r="X412" s="16"/>
      <c r="Y412" s="16"/>
    </row>
    <row r="413" spans="1:25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6"/>
      <c r="W413" s="16"/>
      <c r="X413" s="16"/>
      <c r="Y413" s="16"/>
    </row>
    <row r="414" spans="1:25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6"/>
      <c r="W414" s="16"/>
      <c r="X414" s="16"/>
      <c r="Y414" s="16"/>
    </row>
    <row r="415" spans="1:25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6"/>
      <c r="W415" s="16"/>
      <c r="X415" s="16"/>
      <c r="Y415" s="16"/>
    </row>
    <row r="416" spans="1:25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6"/>
      <c r="W416" s="16"/>
      <c r="X416" s="16"/>
      <c r="Y416" s="16"/>
    </row>
    <row r="417" spans="1:25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6"/>
      <c r="W417" s="16"/>
      <c r="X417" s="16"/>
      <c r="Y417" s="16"/>
    </row>
    <row r="418" spans="1:25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6"/>
      <c r="W418" s="16"/>
      <c r="X418" s="16"/>
      <c r="Y418" s="16"/>
    </row>
    <row r="419" spans="1:25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6"/>
      <c r="W419" s="16"/>
      <c r="X419" s="16"/>
      <c r="Y419" s="16"/>
    </row>
    <row r="420" spans="1:25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6"/>
      <c r="W420" s="16"/>
      <c r="X420" s="16"/>
      <c r="Y420" s="16"/>
    </row>
    <row r="421" spans="1:25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6"/>
      <c r="W421" s="16"/>
      <c r="X421" s="16"/>
      <c r="Y421" s="16"/>
    </row>
    <row r="422" spans="1:25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6"/>
      <c r="W422" s="16"/>
      <c r="X422" s="16"/>
      <c r="Y422" s="16"/>
    </row>
    <row r="423" spans="1:25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6"/>
      <c r="W423" s="16"/>
      <c r="X423" s="16"/>
      <c r="Y423" s="16"/>
    </row>
    <row r="424" spans="1:25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6"/>
      <c r="W424" s="16"/>
      <c r="X424" s="16"/>
      <c r="Y424" s="16"/>
    </row>
    <row r="425" spans="1:25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6"/>
      <c r="W425" s="16"/>
      <c r="X425" s="16"/>
      <c r="Y425" s="16"/>
    </row>
    <row r="426" spans="1:25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6"/>
      <c r="W426" s="16"/>
      <c r="X426" s="16"/>
      <c r="Y426" s="16"/>
    </row>
    <row r="427" spans="1:25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6"/>
      <c r="W427" s="16"/>
      <c r="X427" s="16"/>
      <c r="Y427" s="16"/>
    </row>
    <row r="428" spans="1:25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6"/>
      <c r="W428" s="16"/>
      <c r="X428" s="16"/>
      <c r="Y428" s="16"/>
    </row>
    <row r="429" spans="1:25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6"/>
      <c r="W429" s="16"/>
      <c r="X429" s="16"/>
      <c r="Y429" s="16"/>
    </row>
    <row r="430" spans="1:25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6"/>
      <c r="W430" s="16"/>
      <c r="X430" s="16"/>
      <c r="Y430" s="16"/>
    </row>
    <row r="431" spans="1:25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6"/>
      <c r="W431" s="16"/>
      <c r="X431" s="16"/>
      <c r="Y431" s="16"/>
    </row>
    <row r="432" spans="1:25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6"/>
      <c r="W432" s="16"/>
      <c r="X432" s="16"/>
      <c r="Y432" s="16"/>
    </row>
    <row r="433" spans="1:25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6"/>
      <c r="W433" s="16"/>
      <c r="X433" s="16"/>
      <c r="Y433" s="16"/>
    </row>
    <row r="434" spans="1:25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6"/>
      <c r="W434" s="16"/>
      <c r="X434" s="16"/>
      <c r="Y434" s="16"/>
    </row>
    <row r="435" spans="1:25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6"/>
      <c r="W435" s="16"/>
      <c r="X435" s="16"/>
      <c r="Y435" s="16"/>
    </row>
    <row r="436" spans="1:25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6"/>
      <c r="W436" s="16"/>
      <c r="X436" s="16"/>
      <c r="Y436" s="16"/>
    </row>
    <row r="437" spans="1:25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6"/>
      <c r="W437" s="16"/>
      <c r="X437" s="16"/>
      <c r="Y437" s="16"/>
    </row>
    <row r="438" spans="1:25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6"/>
      <c r="W438" s="16"/>
      <c r="X438" s="16"/>
      <c r="Y438" s="16"/>
    </row>
    <row r="439" spans="1:25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6"/>
      <c r="W439" s="16"/>
      <c r="X439" s="16"/>
      <c r="Y439" s="16"/>
    </row>
    <row r="440" spans="1:25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6"/>
      <c r="W440" s="16"/>
      <c r="X440" s="16"/>
      <c r="Y440" s="16"/>
    </row>
    <row r="441" spans="1:25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6"/>
      <c r="W441" s="16"/>
      <c r="X441" s="16"/>
      <c r="Y441" s="16"/>
    </row>
    <row r="442" spans="1:25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6"/>
      <c r="W442" s="16"/>
      <c r="X442" s="16"/>
      <c r="Y442" s="16"/>
    </row>
    <row r="443" spans="1:25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6"/>
      <c r="W443" s="16"/>
      <c r="X443" s="16"/>
      <c r="Y443" s="16"/>
    </row>
    <row r="444" spans="1:25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6"/>
      <c r="W444" s="16"/>
      <c r="X444" s="16"/>
      <c r="Y444" s="16"/>
    </row>
    <row r="445" spans="1:25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6"/>
      <c r="W445" s="16"/>
      <c r="X445" s="16"/>
      <c r="Y445" s="16"/>
    </row>
    <row r="446" spans="1:25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6"/>
      <c r="W446" s="16"/>
      <c r="X446" s="16"/>
      <c r="Y446" s="16"/>
    </row>
    <row r="447" spans="1:25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6"/>
      <c r="W447" s="16"/>
      <c r="X447" s="16"/>
      <c r="Y447" s="16"/>
    </row>
    <row r="448" spans="1:25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6"/>
      <c r="W448" s="16"/>
      <c r="X448" s="16"/>
      <c r="Y448" s="16"/>
    </row>
    <row r="449" spans="1:25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6"/>
      <c r="W449" s="16"/>
      <c r="X449" s="16"/>
      <c r="Y449" s="16"/>
    </row>
    <row r="450" spans="1:25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6"/>
      <c r="W450" s="16"/>
      <c r="X450" s="16"/>
      <c r="Y450" s="16"/>
    </row>
    <row r="451" spans="1:25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6"/>
      <c r="W451" s="16"/>
      <c r="X451" s="16"/>
      <c r="Y451" s="16"/>
    </row>
    <row r="452" spans="1:25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6"/>
      <c r="W452" s="16"/>
      <c r="X452" s="16"/>
      <c r="Y452" s="16"/>
    </row>
    <row r="453" spans="1:25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6"/>
      <c r="W453" s="16"/>
      <c r="X453" s="16"/>
      <c r="Y453" s="16"/>
    </row>
    <row r="454" spans="1:25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6"/>
      <c r="W454" s="16"/>
      <c r="X454" s="16"/>
      <c r="Y454" s="16"/>
    </row>
    <row r="455" spans="1:25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6"/>
      <c r="W455" s="16"/>
      <c r="X455" s="16"/>
      <c r="Y455" s="16"/>
    </row>
    <row r="456" spans="1:25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6"/>
      <c r="W456" s="16"/>
      <c r="X456" s="16"/>
      <c r="Y456" s="16"/>
    </row>
    <row r="457" spans="1:25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6"/>
      <c r="W457" s="16"/>
      <c r="X457" s="16"/>
      <c r="Y457" s="16"/>
    </row>
    <row r="458" spans="1:25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6"/>
      <c r="W458" s="16"/>
      <c r="X458" s="16"/>
      <c r="Y458" s="16"/>
    </row>
    <row r="459" spans="1:25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6"/>
      <c r="W459" s="16"/>
      <c r="X459" s="16"/>
      <c r="Y459" s="16"/>
    </row>
    <row r="460" spans="1:25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6"/>
      <c r="W460" s="16"/>
      <c r="X460" s="16"/>
      <c r="Y460" s="16"/>
    </row>
    <row r="461" spans="1:25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6"/>
      <c r="W461" s="16"/>
      <c r="X461" s="16"/>
      <c r="Y461" s="16"/>
    </row>
    <row r="462" spans="1:25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6"/>
      <c r="W462" s="16"/>
      <c r="X462" s="16"/>
      <c r="Y462" s="16"/>
    </row>
    <row r="463" spans="1:25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6"/>
      <c r="W463" s="16"/>
      <c r="X463" s="16"/>
      <c r="Y463" s="16"/>
    </row>
    <row r="464" spans="1:25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6"/>
      <c r="W464" s="16"/>
      <c r="X464" s="16"/>
      <c r="Y464" s="16"/>
    </row>
    <row r="465" spans="1:25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6"/>
      <c r="W465" s="16"/>
      <c r="X465" s="16"/>
      <c r="Y465" s="16"/>
    </row>
    <row r="466" spans="1:25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6"/>
      <c r="W466" s="16"/>
      <c r="X466" s="16"/>
      <c r="Y466" s="16"/>
    </row>
    <row r="467" spans="1:25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6"/>
      <c r="W467" s="16"/>
      <c r="X467" s="16"/>
      <c r="Y467" s="16"/>
    </row>
    <row r="468" spans="1:25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6"/>
      <c r="W468" s="16"/>
      <c r="X468" s="16"/>
      <c r="Y468" s="16"/>
    </row>
    <row r="469" spans="1:25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6"/>
      <c r="W469" s="16"/>
      <c r="X469" s="16"/>
      <c r="Y469" s="16"/>
    </row>
    <row r="470" spans="1:25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6"/>
      <c r="W470" s="16"/>
      <c r="X470" s="16"/>
      <c r="Y470" s="16"/>
    </row>
    <row r="471" spans="1:25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6"/>
      <c r="W471" s="16"/>
      <c r="X471" s="16"/>
      <c r="Y471" s="16"/>
    </row>
    <row r="472" spans="1:25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6"/>
      <c r="W472" s="16"/>
      <c r="X472" s="16"/>
      <c r="Y472" s="16"/>
    </row>
    <row r="473" spans="1:25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6"/>
      <c r="W473" s="16"/>
      <c r="X473" s="16"/>
      <c r="Y473" s="16"/>
    </row>
    <row r="474" spans="1:25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6"/>
      <c r="W474" s="16"/>
      <c r="X474" s="16"/>
      <c r="Y474" s="16"/>
    </row>
    <row r="475" spans="1:25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6"/>
      <c r="W475" s="16"/>
      <c r="X475" s="16"/>
      <c r="Y475" s="16"/>
    </row>
    <row r="476" spans="1:25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6"/>
      <c r="W476" s="16"/>
      <c r="X476" s="16"/>
      <c r="Y476" s="16"/>
    </row>
    <row r="477" spans="1:25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6"/>
      <c r="W477" s="16"/>
      <c r="X477" s="16"/>
      <c r="Y477" s="16"/>
    </row>
    <row r="478" spans="1:25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6"/>
      <c r="W478" s="16"/>
      <c r="X478" s="16"/>
      <c r="Y478" s="16"/>
    </row>
    <row r="479" spans="1:25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6"/>
      <c r="W479" s="16"/>
      <c r="X479" s="16"/>
      <c r="Y479" s="16"/>
    </row>
    <row r="480" spans="1:25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6"/>
      <c r="W480" s="16"/>
      <c r="X480" s="16"/>
      <c r="Y480" s="16"/>
    </row>
    <row r="481" spans="1:25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6"/>
      <c r="W481" s="16"/>
      <c r="X481" s="16"/>
      <c r="Y481" s="16"/>
    </row>
    <row r="482" spans="1:25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6"/>
      <c r="W482" s="16"/>
      <c r="X482" s="16"/>
      <c r="Y482" s="16"/>
    </row>
    <row r="483" spans="1:25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6"/>
      <c r="W483" s="16"/>
      <c r="X483" s="16"/>
      <c r="Y483" s="16"/>
    </row>
    <row r="484" spans="1:25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6"/>
      <c r="W484" s="16"/>
      <c r="X484" s="16"/>
      <c r="Y484" s="16"/>
    </row>
    <row r="485" spans="1:25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6"/>
      <c r="W485" s="16"/>
      <c r="X485" s="16"/>
      <c r="Y485" s="16"/>
    </row>
    <row r="486" spans="1:25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6"/>
      <c r="W486" s="16"/>
      <c r="X486" s="16"/>
      <c r="Y486" s="16"/>
    </row>
    <row r="487" spans="1:25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6"/>
      <c r="W487" s="16"/>
      <c r="X487" s="16"/>
      <c r="Y487" s="16"/>
    </row>
    <row r="488" spans="1:25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6"/>
      <c r="W488" s="16"/>
      <c r="X488" s="16"/>
      <c r="Y488" s="16"/>
    </row>
    <row r="489" spans="1:25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6"/>
      <c r="W489" s="16"/>
      <c r="X489" s="16"/>
      <c r="Y489" s="16"/>
    </row>
    <row r="490" spans="1:25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6"/>
      <c r="W490" s="16"/>
      <c r="X490" s="16"/>
      <c r="Y490" s="16"/>
    </row>
    <row r="491" spans="1:25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6"/>
      <c r="W491" s="16"/>
      <c r="X491" s="16"/>
      <c r="Y491" s="16"/>
    </row>
    <row r="492" spans="1:25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6"/>
      <c r="W492" s="16"/>
      <c r="X492" s="16"/>
      <c r="Y492" s="16"/>
    </row>
    <row r="493" spans="1:25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6"/>
      <c r="W493" s="16"/>
      <c r="X493" s="16"/>
      <c r="Y493" s="16"/>
    </row>
    <row r="494" spans="1:25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6"/>
      <c r="W494" s="16"/>
      <c r="X494" s="16"/>
      <c r="Y494" s="16"/>
    </row>
    <row r="495" spans="1:25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6"/>
      <c r="W495" s="16"/>
      <c r="X495" s="16"/>
      <c r="Y495" s="16"/>
    </row>
    <row r="496" spans="1:25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6"/>
      <c r="W496" s="16"/>
      <c r="X496" s="16"/>
      <c r="Y496" s="16"/>
    </row>
    <row r="497" spans="1:25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6"/>
      <c r="W497" s="16"/>
      <c r="X497" s="16"/>
      <c r="Y497" s="16"/>
    </row>
    <row r="498" spans="1:25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6"/>
      <c r="W498" s="16"/>
      <c r="X498" s="16"/>
      <c r="Y498" s="16"/>
    </row>
    <row r="499" spans="1:25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6"/>
      <c r="W499" s="16"/>
      <c r="X499" s="16"/>
      <c r="Y499" s="16"/>
    </row>
    <row r="500" spans="1:25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6"/>
      <c r="W500" s="16"/>
      <c r="X500" s="16"/>
      <c r="Y500" s="16"/>
    </row>
    <row r="501" spans="1:25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6"/>
      <c r="W501" s="16"/>
      <c r="X501" s="16"/>
      <c r="Y501" s="16"/>
    </row>
    <row r="502" spans="1:25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6"/>
      <c r="W502" s="16"/>
      <c r="X502" s="16"/>
      <c r="Y502" s="16"/>
    </row>
    <row r="503" spans="1:25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6"/>
      <c r="W503" s="16"/>
      <c r="X503" s="16"/>
      <c r="Y503" s="16"/>
    </row>
    <row r="504" spans="1:25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6"/>
      <c r="W504" s="16"/>
      <c r="X504" s="16"/>
      <c r="Y504" s="16"/>
    </row>
    <row r="505" spans="1:25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6"/>
      <c r="W505" s="16"/>
      <c r="X505" s="16"/>
      <c r="Y505" s="16"/>
    </row>
    <row r="506" spans="1:25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6"/>
      <c r="W506" s="16"/>
      <c r="X506" s="16"/>
      <c r="Y506" s="16"/>
    </row>
    <row r="507" spans="1:25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6"/>
      <c r="W507" s="16"/>
      <c r="X507" s="16"/>
      <c r="Y507" s="16"/>
    </row>
    <row r="508" spans="1:25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6"/>
      <c r="W508" s="16"/>
      <c r="X508" s="16"/>
      <c r="Y508" s="16"/>
    </row>
    <row r="509" spans="1:25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6"/>
      <c r="W509" s="16"/>
      <c r="X509" s="16"/>
      <c r="Y509" s="16"/>
    </row>
    <row r="510" spans="1:25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6"/>
      <c r="W510" s="16"/>
      <c r="X510" s="16"/>
      <c r="Y510" s="16"/>
    </row>
    <row r="511" spans="1:25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6"/>
      <c r="W511" s="16"/>
      <c r="X511" s="16"/>
      <c r="Y511" s="16"/>
    </row>
    <row r="512" spans="1:25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6"/>
      <c r="W512" s="16"/>
      <c r="X512" s="16"/>
      <c r="Y512" s="16"/>
    </row>
    <row r="513" spans="1:25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6"/>
      <c r="W513" s="16"/>
      <c r="X513" s="16"/>
      <c r="Y513" s="16"/>
    </row>
    <row r="514" spans="1:25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6"/>
      <c r="W514" s="16"/>
      <c r="X514" s="16"/>
      <c r="Y514" s="16"/>
    </row>
    <row r="515" spans="1:25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6"/>
      <c r="W515" s="16"/>
      <c r="X515" s="16"/>
      <c r="Y515" s="16"/>
    </row>
    <row r="516" spans="1:25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6"/>
      <c r="W516" s="16"/>
      <c r="X516" s="16"/>
      <c r="Y516" s="16"/>
    </row>
    <row r="517" spans="1:25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6"/>
      <c r="W517" s="16"/>
      <c r="X517" s="16"/>
      <c r="Y517" s="16"/>
    </row>
    <row r="518" spans="1:25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6"/>
      <c r="W518" s="16"/>
      <c r="X518" s="16"/>
      <c r="Y518" s="16"/>
    </row>
    <row r="519" spans="1:25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6"/>
      <c r="W519" s="16"/>
      <c r="X519" s="16"/>
      <c r="Y519" s="16"/>
    </row>
    <row r="520" spans="1:25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6"/>
      <c r="W520" s="16"/>
      <c r="X520" s="16"/>
      <c r="Y520" s="16"/>
    </row>
    <row r="521" spans="1:25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6"/>
      <c r="W521" s="16"/>
      <c r="X521" s="16"/>
      <c r="Y521" s="16"/>
    </row>
    <row r="522" spans="1:25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6"/>
      <c r="W522" s="16"/>
      <c r="X522" s="16"/>
      <c r="Y522" s="16"/>
    </row>
    <row r="523" spans="1:25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6"/>
      <c r="W523" s="16"/>
      <c r="X523" s="16"/>
      <c r="Y523" s="16"/>
    </row>
    <row r="524" spans="1:25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6"/>
      <c r="W524" s="16"/>
      <c r="X524" s="16"/>
      <c r="Y524" s="16"/>
    </row>
    <row r="525" spans="1:25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6"/>
      <c r="W525" s="16"/>
      <c r="X525" s="16"/>
      <c r="Y525" s="16"/>
    </row>
    <row r="526" spans="1:25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6"/>
      <c r="W526" s="16"/>
      <c r="X526" s="16"/>
      <c r="Y526" s="16"/>
    </row>
    <row r="527" spans="1:25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6"/>
      <c r="W527" s="16"/>
      <c r="X527" s="16"/>
      <c r="Y527" s="16"/>
    </row>
    <row r="528" spans="1:25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6"/>
      <c r="W528" s="16"/>
      <c r="X528" s="16"/>
      <c r="Y528" s="16"/>
    </row>
    <row r="529" spans="1:25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6"/>
      <c r="W529" s="16"/>
      <c r="X529" s="16"/>
      <c r="Y529" s="16"/>
    </row>
    <row r="530" spans="1:25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6"/>
      <c r="W530" s="16"/>
      <c r="X530" s="16"/>
      <c r="Y530" s="16"/>
    </row>
    <row r="531" spans="1:25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6"/>
      <c r="W531" s="16"/>
      <c r="X531" s="16"/>
      <c r="Y531" s="16"/>
    </row>
    <row r="532" spans="1:25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6"/>
      <c r="W532" s="16"/>
      <c r="X532" s="16"/>
      <c r="Y532" s="16"/>
    </row>
    <row r="533" spans="1:25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6"/>
      <c r="W533" s="16"/>
      <c r="X533" s="16"/>
      <c r="Y533" s="16"/>
    </row>
    <row r="534" spans="1:25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6"/>
      <c r="W534" s="16"/>
      <c r="X534" s="16"/>
      <c r="Y534" s="16"/>
    </row>
    <row r="535" spans="1:25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6"/>
      <c r="W535" s="16"/>
      <c r="X535" s="16"/>
      <c r="Y535" s="16"/>
    </row>
    <row r="536" spans="1:25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6"/>
      <c r="W536" s="16"/>
      <c r="X536" s="16"/>
      <c r="Y536" s="16"/>
    </row>
    <row r="537" spans="1:25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6"/>
      <c r="W537" s="16"/>
      <c r="X537" s="16"/>
      <c r="Y537" s="16"/>
    </row>
    <row r="538" spans="1:25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6"/>
      <c r="W538" s="16"/>
      <c r="X538" s="16"/>
      <c r="Y538" s="16"/>
    </row>
    <row r="539" spans="1:25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6"/>
      <c r="W539" s="16"/>
      <c r="X539" s="16"/>
      <c r="Y539" s="16"/>
    </row>
    <row r="540" spans="1:25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6"/>
      <c r="W540" s="16"/>
      <c r="X540" s="16"/>
      <c r="Y540" s="16"/>
    </row>
    <row r="541" spans="1:25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6"/>
      <c r="W541" s="16"/>
      <c r="X541" s="16"/>
      <c r="Y541" s="16"/>
    </row>
    <row r="542" spans="1:25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6"/>
      <c r="W542" s="16"/>
      <c r="X542" s="16"/>
      <c r="Y542" s="16"/>
    </row>
    <row r="543" spans="1:25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6"/>
      <c r="W543" s="16"/>
      <c r="X543" s="16"/>
      <c r="Y543" s="16"/>
    </row>
    <row r="544" spans="1:25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6"/>
      <c r="W544" s="16"/>
      <c r="X544" s="16"/>
      <c r="Y544" s="16"/>
    </row>
    <row r="545" spans="1:25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6"/>
      <c r="W545" s="16"/>
      <c r="X545" s="16"/>
      <c r="Y545" s="16"/>
    </row>
    <row r="546" spans="1:25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6"/>
      <c r="W546" s="16"/>
      <c r="X546" s="16"/>
      <c r="Y546" s="16"/>
    </row>
    <row r="547" spans="1:25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6"/>
      <c r="W547" s="16"/>
      <c r="X547" s="16"/>
      <c r="Y547" s="16"/>
    </row>
    <row r="548" spans="1:25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6"/>
      <c r="W548" s="16"/>
      <c r="X548" s="16"/>
      <c r="Y548" s="16"/>
    </row>
    <row r="549" spans="1:25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6"/>
      <c r="W549" s="16"/>
      <c r="X549" s="16"/>
      <c r="Y549" s="16"/>
    </row>
    <row r="550" spans="1:25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6"/>
      <c r="W550" s="16"/>
      <c r="X550" s="16"/>
      <c r="Y550" s="16"/>
    </row>
    <row r="551" spans="1:25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6"/>
      <c r="W551" s="16"/>
      <c r="X551" s="16"/>
      <c r="Y551" s="16"/>
    </row>
    <row r="552" spans="1:25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6"/>
      <c r="W552" s="16"/>
      <c r="X552" s="16"/>
      <c r="Y552" s="16"/>
    </row>
    <row r="553" spans="1:25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6"/>
      <c r="W553" s="16"/>
      <c r="X553" s="16"/>
      <c r="Y553" s="16"/>
    </row>
    <row r="554" spans="1:25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6"/>
      <c r="W554" s="16"/>
      <c r="X554" s="16"/>
      <c r="Y554" s="16"/>
    </row>
    <row r="555" spans="1:25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6"/>
      <c r="W555" s="16"/>
      <c r="X555" s="16"/>
      <c r="Y555" s="16"/>
    </row>
    <row r="556" spans="1:25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6"/>
      <c r="W556" s="16"/>
      <c r="X556" s="16"/>
      <c r="Y556" s="16"/>
    </row>
    <row r="557" spans="1:25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6"/>
      <c r="W557" s="16"/>
      <c r="X557" s="16"/>
      <c r="Y557" s="16"/>
    </row>
    <row r="558" spans="1:25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6"/>
      <c r="W558" s="16"/>
      <c r="X558" s="16"/>
      <c r="Y558" s="16"/>
    </row>
    <row r="559" spans="1:25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6"/>
      <c r="W559" s="16"/>
      <c r="X559" s="16"/>
      <c r="Y559" s="16"/>
    </row>
    <row r="560" spans="1:25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6"/>
      <c r="W560" s="16"/>
      <c r="X560" s="16"/>
      <c r="Y560" s="16"/>
    </row>
    <row r="561" spans="1:25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6"/>
      <c r="W561" s="16"/>
      <c r="X561" s="16"/>
      <c r="Y561" s="16"/>
    </row>
    <row r="562" spans="1:25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6"/>
      <c r="W562" s="16"/>
      <c r="X562" s="16"/>
      <c r="Y562" s="16"/>
    </row>
    <row r="563" spans="1:25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6"/>
      <c r="W563" s="16"/>
      <c r="X563" s="16"/>
      <c r="Y563" s="16"/>
    </row>
    <row r="564" spans="1:25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6"/>
      <c r="W564" s="16"/>
      <c r="X564" s="16"/>
      <c r="Y564" s="16"/>
    </row>
    <row r="565" spans="1:25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6"/>
      <c r="W565" s="16"/>
      <c r="X565" s="16"/>
      <c r="Y565" s="16"/>
    </row>
    <row r="566" spans="1:25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6"/>
      <c r="W566" s="16"/>
      <c r="X566" s="16"/>
      <c r="Y566" s="16"/>
    </row>
    <row r="567" spans="1:25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6"/>
      <c r="W567" s="16"/>
      <c r="X567" s="16"/>
      <c r="Y567" s="16"/>
    </row>
    <row r="568" spans="1:25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6"/>
      <c r="W568" s="16"/>
      <c r="X568" s="16"/>
      <c r="Y568" s="16"/>
    </row>
    <row r="569" spans="1:25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6"/>
      <c r="W569" s="16"/>
      <c r="X569" s="16"/>
      <c r="Y569" s="16"/>
    </row>
    <row r="570" spans="1:25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6"/>
      <c r="W570" s="16"/>
      <c r="X570" s="16"/>
      <c r="Y570" s="16"/>
    </row>
    <row r="571" spans="1:25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6"/>
      <c r="W571" s="16"/>
      <c r="X571" s="16"/>
      <c r="Y571" s="16"/>
    </row>
    <row r="572" spans="1:25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6"/>
      <c r="W572" s="16"/>
      <c r="X572" s="16"/>
      <c r="Y572" s="16"/>
    </row>
    <row r="573" spans="1:25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6"/>
      <c r="W573" s="16"/>
      <c r="X573" s="16"/>
      <c r="Y573" s="16"/>
    </row>
    <row r="574" spans="1:25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6"/>
      <c r="W574" s="16"/>
      <c r="X574" s="16"/>
      <c r="Y574" s="16"/>
    </row>
    <row r="575" spans="1:25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6"/>
      <c r="W575" s="16"/>
      <c r="X575" s="16"/>
      <c r="Y575" s="16"/>
    </row>
    <row r="576" spans="1:25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6"/>
      <c r="W576" s="16"/>
      <c r="X576" s="16"/>
      <c r="Y576" s="16"/>
    </row>
    <row r="577" spans="1:25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6"/>
      <c r="W577" s="16"/>
      <c r="X577" s="16"/>
      <c r="Y577" s="16"/>
    </row>
    <row r="578" spans="1:25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6"/>
      <c r="W578" s="16"/>
      <c r="X578" s="16"/>
      <c r="Y578" s="16"/>
    </row>
    <row r="579" spans="1:25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6"/>
      <c r="W579" s="16"/>
      <c r="X579" s="16"/>
      <c r="Y579" s="16"/>
    </row>
    <row r="580" spans="1:25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6"/>
      <c r="W580" s="16"/>
      <c r="X580" s="16"/>
      <c r="Y580" s="16"/>
    </row>
    <row r="581" spans="1:25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6"/>
      <c r="W581" s="16"/>
      <c r="X581" s="16"/>
      <c r="Y581" s="16"/>
    </row>
    <row r="582" spans="1:25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6"/>
      <c r="W582" s="16"/>
      <c r="X582" s="16"/>
      <c r="Y582" s="16"/>
    </row>
    <row r="583" spans="1:25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6"/>
      <c r="W583" s="16"/>
      <c r="X583" s="16"/>
      <c r="Y583" s="16"/>
    </row>
    <row r="584" spans="1:25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6"/>
      <c r="W584" s="16"/>
      <c r="X584" s="16"/>
      <c r="Y584" s="16"/>
    </row>
    <row r="585" spans="1:25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6"/>
      <c r="W585" s="16"/>
      <c r="X585" s="16"/>
      <c r="Y585" s="16"/>
    </row>
    <row r="586" spans="1:25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6"/>
      <c r="W586" s="16"/>
      <c r="X586" s="16"/>
      <c r="Y586" s="16"/>
    </row>
    <row r="587" spans="1:25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6"/>
      <c r="W587" s="16"/>
      <c r="X587" s="16"/>
      <c r="Y587" s="16"/>
    </row>
    <row r="588" spans="1:25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6"/>
      <c r="W588" s="16"/>
      <c r="X588" s="16"/>
      <c r="Y588" s="16"/>
    </row>
    <row r="589" spans="1:25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6"/>
      <c r="W589" s="16"/>
      <c r="X589" s="16"/>
      <c r="Y589" s="16"/>
    </row>
    <row r="590" spans="1:25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6"/>
      <c r="W590" s="16"/>
      <c r="X590" s="16"/>
      <c r="Y590" s="16"/>
    </row>
    <row r="591" spans="1:25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6"/>
      <c r="W591" s="16"/>
      <c r="X591" s="16"/>
      <c r="Y591" s="16"/>
    </row>
    <row r="592" spans="1:25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6"/>
      <c r="W592" s="16"/>
      <c r="X592" s="16"/>
      <c r="Y592" s="16"/>
    </row>
    <row r="593" spans="1:25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6"/>
      <c r="W593" s="16"/>
      <c r="X593" s="16"/>
      <c r="Y593" s="16"/>
    </row>
    <row r="594" spans="1:25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6"/>
      <c r="W594" s="16"/>
      <c r="X594" s="16"/>
      <c r="Y594" s="16"/>
    </row>
    <row r="595" spans="1:25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6"/>
      <c r="W595" s="16"/>
      <c r="X595" s="16"/>
      <c r="Y595" s="16"/>
    </row>
    <row r="596" spans="1:25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6"/>
      <c r="W596" s="16"/>
      <c r="X596" s="16"/>
      <c r="Y596" s="16"/>
    </row>
    <row r="597" spans="1:25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6"/>
      <c r="W597" s="16"/>
      <c r="X597" s="16"/>
      <c r="Y597" s="16"/>
    </row>
    <row r="598" spans="1:25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6"/>
      <c r="W598" s="16"/>
      <c r="X598" s="16"/>
      <c r="Y598" s="16"/>
    </row>
    <row r="599" spans="1:25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6"/>
      <c r="W599" s="16"/>
      <c r="X599" s="16"/>
      <c r="Y599" s="16"/>
    </row>
    <row r="600" spans="1:25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6"/>
      <c r="W600" s="16"/>
      <c r="X600" s="16"/>
      <c r="Y600" s="16"/>
    </row>
    <row r="601" spans="1:25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6"/>
      <c r="W601" s="16"/>
      <c r="X601" s="16"/>
      <c r="Y601" s="16"/>
    </row>
    <row r="602" spans="1:25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6"/>
      <c r="W602" s="16"/>
      <c r="X602" s="16"/>
      <c r="Y602" s="16"/>
    </row>
    <row r="603" spans="1:25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6"/>
      <c r="W603" s="16"/>
      <c r="X603" s="16"/>
      <c r="Y603" s="16"/>
    </row>
    <row r="604" spans="1:25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6"/>
      <c r="W604" s="16"/>
      <c r="X604" s="16"/>
      <c r="Y604" s="16"/>
    </row>
    <row r="605" spans="1:25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6"/>
      <c r="W605" s="16"/>
      <c r="X605" s="16"/>
      <c r="Y605" s="16"/>
    </row>
    <row r="606" spans="1:25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6"/>
      <c r="W606" s="16"/>
      <c r="X606" s="16"/>
      <c r="Y606" s="16"/>
    </row>
    <row r="607" spans="1:25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6"/>
      <c r="W607" s="16"/>
      <c r="X607" s="16"/>
      <c r="Y607" s="16"/>
    </row>
    <row r="608" spans="1:25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6"/>
      <c r="W608" s="16"/>
      <c r="X608" s="16"/>
      <c r="Y608" s="16"/>
    </row>
    <row r="609" spans="1:25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6"/>
      <c r="W609" s="16"/>
      <c r="X609" s="16"/>
      <c r="Y609" s="16"/>
    </row>
    <row r="610" spans="1:25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6"/>
      <c r="W610" s="16"/>
      <c r="X610" s="16"/>
      <c r="Y610" s="16"/>
    </row>
    <row r="611" spans="1:25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6"/>
      <c r="W611" s="16"/>
      <c r="X611" s="16"/>
      <c r="Y611" s="16"/>
    </row>
    <row r="612" spans="1:25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6"/>
      <c r="W612" s="16"/>
      <c r="X612" s="16"/>
      <c r="Y612" s="16"/>
    </row>
    <row r="613" spans="1:25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6"/>
      <c r="W613" s="16"/>
      <c r="X613" s="16"/>
      <c r="Y613" s="16"/>
    </row>
    <row r="614" spans="1:25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6"/>
      <c r="W614" s="16"/>
      <c r="X614" s="16"/>
      <c r="Y614" s="16"/>
    </row>
    <row r="615" spans="1:25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6"/>
      <c r="W615" s="16"/>
      <c r="X615" s="16"/>
      <c r="Y615" s="16"/>
    </row>
    <row r="616" spans="1:25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6"/>
      <c r="W616" s="16"/>
      <c r="X616" s="16"/>
      <c r="Y616" s="16"/>
    </row>
    <row r="617" spans="1:25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6"/>
      <c r="W617" s="16"/>
      <c r="X617" s="16"/>
      <c r="Y617" s="16"/>
    </row>
    <row r="618" spans="1:25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6"/>
      <c r="W618" s="16"/>
      <c r="X618" s="16"/>
      <c r="Y618" s="16"/>
    </row>
    <row r="619" spans="1:25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6"/>
      <c r="W619" s="16"/>
      <c r="X619" s="16"/>
      <c r="Y619" s="16"/>
    </row>
    <row r="620" spans="1:25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6"/>
      <c r="W620" s="16"/>
      <c r="X620" s="16"/>
      <c r="Y620" s="16"/>
    </row>
    <row r="621" spans="1:25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6"/>
      <c r="W621" s="16"/>
      <c r="X621" s="16"/>
      <c r="Y621" s="16"/>
    </row>
    <row r="622" spans="1:25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6"/>
      <c r="W622" s="16"/>
      <c r="X622" s="16"/>
      <c r="Y622" s="16"/>
    </row>
    <row r="623" spans="1:25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6"/>
      <c r="W623" s="16"/>
      <c r="X623" s="16"/>
      <c r="Y623" s="16"/>
    </row>
    <row r="624" spans="1:25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6"/>
      <c r="W624" s="16"/>
      <c r="X624" s="16"/>
      <c r="Y624" s="16"/>
    </row>
    <row r="625" spans="1:25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6"/>
      <c r="W625" s="16"/>
      <c r="X625" s="16"/>
      <c r="Y625" s="16"/>
    </row>
    <row r="626" spans="1:25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6"/>
      <c r="W626" s="16"/>
      <c r="X626" s="16"/>
      <c r="Y626" s="16"/>
    </row>
    <row r="627" spans="1:25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6"/>
      <c r="W627" s="16"/>
      <c r="X627" s="16"/>
      <c r="Y627" s="16"/>
    </row>
    <row r="628" spans="1:25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6"/>
      <c r="W628" s="16"/>
      <c r="X628" s="16"/>
      <c r="Y628" s="16"/>
    </row>
    <row r="629" spans="1:25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6"/>
      <c r="W629" s="16"/>
      <c r="X629" s="16"/>
      <c r="Y629" s="16"/>
    </row>
    <row r="630" spans="1:25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6"/>
      <c r="W630" s="16"/>
      <c r="X630" s="16"/>
      <c r="Y630" s="16"/>
    </row>
    <row r="631" spans="1:25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6"/>
      <c r="W631" s="16"/>
      <c r="X631" s="16"/>
      <c r="Y631" s="16"/>
    </row>
    <row r="632" spans="1:25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6"/>
      <c r="W632" s="16"/>
      <c r="X632" s="16"/>
      <c r="Y632" s="16"/>
    </row>
    <row r="633" spans="1:25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6"/>
      <c r="W633" s="16"/>
      <c r="X633" s="16"/>
      <c r="Y633" s="16"/>
    </row>
    <row r="634" spans="1:25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6"/>
      <c r="W634" s="16"/>
      <c r="X634" s="16"/>
      <c r="Y634" s="16"/>
    </row>
    <row r="635" spans="1:25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6"/>
      <c r="W635" s="16"/>
      <c r="X635" s="16"/>
      <c r="Y635" s="16"/>
    </row>
    <row r="636" spans="1:25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6"/>
      <c r="W636" s="16"/>
      <c r="X636" s="16"/>
      <c r="Y636" s="16"/>
    </row>
    <row r="637" spans="1:25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6"/>
      <c r="W637" s="16"/>
      <c r="X637" s="16"/>
      <c r="Y637" s="16"/>
    </row>
    <row r="638" spans="1:25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6"/>
      <c r="W638" s="16"/>
      <c r="X638" s="16"/>
      <c r="Y638" s="16"/>
    </row>
    <row r="639" spans="1:25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6"/>
      <c r="W639" s="16"/>
      <c r="X639" s="16"/>
      <c r="Y639" s="16"/>
    </row>
    <row r="640" spans="1:25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6"/>
      <c r="W640" s="16"/>
      <c r="X640" s="16"/>
      <c r="Y640" s="16"/>
    </row>
    <row r="641" spans="1:25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6"/>
      <c r="W641" s="16"/>
      <c r="X641" s="16"/>
      <c r="Y641" s="16"/>
    </row>
    <row r="642" spans="1:25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6"/>
      <c r="W642" s="16"/>
      <c r="X642" s="16"/>
      <c r="Y642" s="16"/>
    </row>
    <row r="643" spans="1:25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6"/>
      <c r="W643" s="16"/>
      <c r="X643" s="16"/>
      <c r="Y643" s="16"/>
    </row>
    <row r="644" spans="1:25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6"/>
      <c r="W644" s="16"/>
      <c r="X644" s="16"/>
      <c r="Y644" s="16"/>
    </row>
    <row r="645" spans="1:25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6"/>
      <c r="W645" s="16"/>
      <c r="X645" s="16"/>
      <c r="Y645" s="16"/>
    </row>
    <row r="646" spans="1:25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6"/>
      <c r="W646" s="16"/>
      <c r="X646" s="16"/>
      <c r="Y646" s="16"/>
    </row>
    <row r="647" spans="1:25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6"/>
      <c r="W647" s="16"/>
      <c r="X647" s="16"/>
      <c r="Y647" s="16"/>
    </row>
    <row r="648" spans="1:25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6"/>
      <c r="W648" s="16"/>
      <c r="X648" s="16"/>
      <c r="Y648" s="16"/>
    </row>
    <row r="649" spans="1:25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6"/>
      <c r="W649" s="16"/>
      <c r="X649" s="16"/>
      <c r="Y649" s="16"/>
    </row>
    <row r="650" spans="1:25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6"/>
      <c r="W650" s="16"/>
      <c r="X650" s="16"/>
      <c r="Y650" s="16"/>
    </row>
    <row r="651" spans="1:25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6"/>
      <c r="W651" s="16"/>
      <c r="X651" s="16"/>
      <c r="Y651" s="16"/>
    </row>
    <row r="652" spans="1:25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6"/>
      <c r="W652" s="16"/>
      <c r="X652" s="16"/>
      <c r="Y652" s="16"/>
    </row>
    <row r="653" spans="1:25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6"/>
      <c r="W653" s="16"/>
      <c r="X653" s="16"/>
      <c r="Y653" s="16"/>
    </row>
    <row r="654" spans="1:25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6"/>
      <c r="W654" s="16"/>
      <c r="X654" s="16"/>
      <c r="Y654" s="16"/>
    </row>
    <row r="655" spans="1:25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6"/>
      <c r="W655" s="16"/>
      <c r="X655" s="16"/>
      <c r="Y655" s="16"/>
    </row>
    <row r="656" spans="1:25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6"/>
      <c r="W656" s="16"/>
      <c r="X656" s="16"/>
      <c r="Y656" s="16"/>
    </row>
    <row r="657" spans="1:25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6"/>
      <c r="W657" s="16"/>
      <c r="X657" s="16"/>
      <c r="Y657" s="16"/>
    </row>
    <row r="658" spans="1:25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6"/>
      <c r="W658" s="16"/>
      <c r="X658" s="16"/>
      <c r="Y658" s="16"/>
    </row>
    <row r="659" spans="1:25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6"/>
      <c r="W659" s="16"/>
      <c r="X659" s="16"/>
      <c r="Y659" s="16"/>
    </row>
    <row r="660" spans="1:25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6"/>
      <c r="W660" s="16"/>
      <c r="X660" s="16"/>
      <c r="Y660" s="16"/>
    </row>
    <row r="661" spans="1:25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6"/>
      <c r="W661" s="16"/>
      <c r="X661" s="16"/>
      <c r="Y661" s="16"/>
    </row>
    <row r="662" spans="1:25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6"/>
      <c r="W662" s="16"/>
      <c r="X662" s="16"/>
      <c r="Y662" s="16"/>
    </row>
    <row r="663" spans="1:25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6"/>
      <c r="W663" s="16"/>
      <c r="X663" s="16"/>
      <c r="Y663" s="16"/>
    </row>
    <row r="664" spans="1:25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6"/>
      <c r="W664" s="16"/>
      <c r="X664" s="16"/>
      <c r="Y664" s="16"/>
    </row>
    <row r="665" spans="1:25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6"/>
      <c r="W665" s="16"/>
      <c r="X665" s="16"/>
      <c r="Y665" s="16"/>
    </row>
    <row r="666" spans="1:25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6"/>
      <c r="W666" s="16"/>
      <c r="X666" s="16"/>
      <c r="Y666" s="16"/>
    </row>
    <row r="667" spans="1:25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6"/>
      <c r="W667" s="16"/>
      <c r="X667" s="16"/>
      <c r="Y667" s="16"/>
    </row>
    <row r="668" spans="1:25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6"/>
      <c r="W668" s="16"/>
      <c r="X668" s="16"/>
      <c r="Y668" s="16"/>
    </row>
    <row r="669" spans="1:25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6"/>
      <c r="W669" s="16"/>
      <c r="X669" s="16"/>
      <c r="Y669" s="16"/>
    </row>
    <row r="670" spans="1:25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6"/>
      <c r="W670" s="16"/>
      <c r="X670" s="16"/>
      <c r="Y670" s="16"/>
    </row>
    <row r="671" spans="1:25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6"/>
      <c r="W671" s="16"/>
      <c r="X671" s="16"/>
      <c r="Y671" s="16"/>
    </row>
    <row r="672" spans="1:25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6"/>
      <c r="W672" s="16"/>
      <c r="X672" s="16"/>
      <c r="Y672" s="16"/>
    </row>
    <row r="673" spans="1:25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6"/>
      <c r="W673" s="16"/>
      <c r="X673" s="16"/>
      <c r="Y673" s="16"/>
    </row>
    <row r="674" spans="1:25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6"/>
      <c r="W674" s="16"/>
      <c r="X674" s="16"/>
      <c r="Y674" s="16"/>
    </row>
    <row r="675" spans="1:25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6"/>
      <c r="W675" s="16"/>
      <c r="X675" s="16"/>
      <c r="Y675" s="16"/>
    </row>
    <row r="676" spans="1:25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6"/>
      <c r="W676" s="16"/>
      <c r="X676" s="16"/>
      <c r="Y676" s="16"/>
    </row>
    <row r="677" spans="1:25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6"/>
      <c r="W677" s="16"/>
      <c r="X677" s="16"/>
      <c r="Y677" s="16"/>
    </row>
    <row r="678" spans="1:25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6"/>
      <c r="W678" s="16"/>
      <c r="X678" s="16"/>
      <c r="Y678" s="16"/>
    </row>
    <row r="679" spans="1:25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6"/>
      <c r="W679" s="16"/>
      <c r="X679" s="16"/>
      <c r="Y679" s="16"/>
    </row>
    <row r="680" spans="1:25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6"/>
      <c r="W680" s="16"/>
      <c r="X680" s="16"/>
      <c r="Y680" s="16"/>
    </row>
    <row r="681" spans="1:25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6"/>
      <c r="W681" s="16"/>
      <c r="X681" s="16"/>
      <c r="Y681" s="16"/>
    </row>
    <row r="682" spans="1:25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6"/>
      <c r="W682" s="16"/>
      <c r="X682" s="16"/>
      <c r="Y682" s="16"/>
    </row>
    <row r="683" spans="1:25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6"/>
      <c r="W683" s="16"/>
      <c r="X683" s="16"/>
      <c r="Y683" s="16"/>
    </row>
    <row r="684" spans="1:25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6"/>
      <c r="W684" s="16"/>
      <c r="X684" s="16"/>
      <c r="Y684" s="16"/>
    </row>
    <row r="685" spans="1:25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6"/>
      <c r="W685" s="16"/>
      <c r="X685" s="16"/>
      <c r="Y685" s="16"/>
    </row>
    <row r="686" spans="1:25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6"/>
      <c r="W686" s="16"/>
      <c r="X686" s="16"/>
      <c r="Y686" s="16"/>
    </row>
    <row r="687" spans="1:25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6"/>
      <c r="W687" s="16"/>
      <c r="X687" s="16"/>
      <c r="Y687" s="16"/>
    </row>
    <row r="688" spans="1:25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6"/>
      <c r="W688" s="16"/>
      <c r="X688" s="16"/>
      <c r="Y688" s="16"/>
    </row>
    <row r="689" spans="1:25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6"/>
      <c r="W689" s="16"/>
      <c r="X689" s="16"/>
      <c r="Y689" s="16"/>
    </row>
    <row r="690" spans="1:25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6"/>
      <c r="W690" s="16"/>
      <c r="X690" s="16"/>
      <c r="Y690" s="16"/>
    </row>
    <row r="691" spans="1:25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6"/>
      <c r="W691" s="16"/>
      <c r="X691" s="16"/>
      <c r="Y691" s="16"/>
    </row>
    <row r="692" spans="1:25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6"/>
      <c r="W692" s="16"/>
      <c r="X692" s="16"/>
      <c r="Y692" s="16"/>
    </row>
    <row r="693" spans="1:25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6"/>
      <c r="W693" s="16"/>
      <c r="X693" s="16"/>
      <c r="Y693" s="16"/>
    </row>
    <row r="694" spans="1:25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6"/>
      <c r="W694" s="16"/>
      <c r="X694" s="16"/>
      <c r="Y694" s="16"/>
    </row>
    <row r="695" spans="1:25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6"/>
      <c r="W695" s="16"/>
      <c r="X695" s="16"/>
      <c r="Y695" s="16"/>
    </row>
    <row r="696" spans="1:25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6"/>
      <c r="W696" s="16"/>
      <c r="X696" s="16"/>
      <c r="Y696" s="16"/>
    </row>
    <row r="697" spans="1:25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6"/>
      <c r="W697" s="16"/>
      <c r="X697" s="16"/>
      <c r="Y697" s="16"/>
    </row>
    <row r="698" spans="1:25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6"/>
      <c r="W698" s="16"/>
      <c r="X698" s="16"/>
      <c r="Y698" s="16"/>
    </row>
    <row r="699" spans="1:25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6"/>
      <c r="W699" s="16"/>
      <c r="X699" s="16"/>
      <c r="Y699" s="16"/>
    </row>
    <row r="700" spans="1:25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6"/>
      <c r="W700" s="16"/>
      <c r="X700" s="16"/>
      <c r="Y700" s="16"/>
    </row>
    <row r="701" spans="1:25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6"/>
      <c r="W701" s="16"/>
      <c r="X701" s="16"/>
      <c r="Y701" s="16"/>
    </row>
    <row r="702" spans="1:25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6"/>
      <c r="W702" s="16"/>
      <c r="X702" s="16"/>
      <c r="Y702" s="16"/>
    </row>
    <row r="703" spans="1:25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6"/>
      <c r="W703" s="16"/>
      <c r="X703" s="16"/>
      <c r="Y703" s="16"/>
    </row>
    <row r="704" spans="1:25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6"/>
      <c r="W704" s="16"/>
      <c r="X704" s="16"/>
      <c r="Y704" s="16"/>
    </row>
    <row r="705" spans="1:25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6"/>
      <c r="W705" s="16"/>
      <c r="X705" s="16"/>
      <c r="Y705" s="16"/>
    </row>
    <row r="706" spans="1:25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6"/>
      <c r="W706" s="16"/>
      <c r="X706" s="16"/>
      <c r="Y706" s="16"/>
    </row>
    <row r="707" spans="1:25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6"/>
      <c r="W707" s="16"/>
      <c r="X707" s="16"/>
      <c r="Y707" s="16"/>
    </row>
    <row r="708" spans="1:25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6"/>
      <c r="W708" s="16"/>
      <c r="X708" s="16"/>
      <c r="Y708" s="16"/>
    </row>
    <row r="709" spans="1:25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6"/>
      <c r="W709" s="16"/>
      <c r="X709" s="16"/>
      <c r="Y709" s="16"/>
    </row>
    <row r="710" spans="1:25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6"/>
      <c r="W710" s="16"/>
      <c r="X710" s="16"/>
      <c r="Y710" s="16"/>
    </row>
    <row r="711" spans="1:25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6"/>
      <c r="W711" s="16"/>
      <c r="X711" s="16"/>
      <c r="Y711" s="16"/>
    </row>
    <row r="712" spans="1:25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6"/>
      <c r="W712" s="16"/>
      <c r="X712" s="16"/>
      <c r="Y712" s="16"/>
    </row>
    <row r="713" spans="1:25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6"/>
      <c r="W713" s="16"/>
      <c r="X713" s="16"/>
      <c r="Y713" s="16"/>
    </row>
    <row r="714" spans="1:25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6"/>
      <c r="W714" s="16"/>
      <c r="X714" s="16"/>
      <c r="Y714" s="16"/>
    </row>
    <row r="715" spans="1:25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6"/>
      <c r="W715" s="16"/>
      <c r="X715" s="16"/>
      <c r="Y715" s="16"/>
    </row>
    <row r="716" spans="1:25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6"/>
      <c r="W716" s="16"/>
      <c r="X716" s="16"/>
      <c r="Y716" s="16"/>
    </row>
    <row r="717" spans="1:25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6"/>
      <c r="W717" s="16"/>
      <c r="X717" s="16"/>
      <c r="Y717" s="16"/>
    </row>
    <row r="718" spans="1:25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6"/>
      <c r="W718" s="16"/>
      <c r="X718" s="16"/>
      <c r="Y718" s="16"/>
    </row>
    <row r="719" spans="1:25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6"/>
      <c r="W719" s="16"/>
      <c r="X719" s="16"/>
      <c r="Y719" s="16"/>
    </row>
    <row r="720" spans="1:25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6"/>
      <c r="W720" s="16"/>
      <c r="X720" s="16"/>
      <c r="Y720" s="16"/>
    </row>
    <row r="721" spans="1:25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6"/>
      <c r="W721" s="16"/>
      <c r="X721" s="16"/>
      <c r="Y721" s="16"/>
    </row>
    <row r="722" spans="1:25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6"/>
      <c r="W722" s="16"/>
      <c r="X722" s="16"/>
      <c r="Y722" s="16"/>
    </row>
    <row r="723" spans="1:25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6"/>
      <c r="W723" s="16"/>
      <c r="X723" s="16"/>
      <c r="Y723" s="16"/>
    </row>
    <row r="724" spans="1:25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6"/>
      <c r="W724" s="16"/>
      <c r="X724" s="16"/>
      <c r="Y724" s="16"/>
    </row>
    <row r="725" spans="1:25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6"/>
      <c r="W725" s="16"/>
      <c r="X725" s="16"/>
      <c r="Y725" s="16"/>
    </row>
    <row r="726" spans="1:25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6"/>
      <c r="W726" s="16"/>
      <c r="X726" s="16"/>
      <c r="Y726" s="16"/>
    </row>
    <row r="727" spans="1:25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6"/>
      <c r="W727" s="16"/>
      <c r="X727" s="16"/>
      <c r="Y727" s="16"/>
    </row>
    <row r="728" spans="1:25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6"/>
      <c r="W728" s="16"/>
      <c r="X728" s="16"/>
      <c r="Y728" s="16"/>
    </row>
    <row r="729" spans="1:25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6"/>
      <c r="W729" s="16"/>
      <c r="X729" s="16"/>
      <c r="Y729" s="16"/>
    </row>
    <row r="730" spans="1:25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6"/>
      <c r="W730" s="16"/>
      <c r="X730" s="16"/>
      <c r="Y730" s="16"/>
    </row>
    <row r="731" spans="1:25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6"/>
      <c r="W731" s="16"/>
      <c r="X731" s="16"/>
      <c r="Y731" s="16"/>
    </row>
    <row r="732" spans="1:25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6"/>
      <c r="W732" s="16"/>
      <c r="X732" s="16"/>
      <c r="Y732" s="16"/>
    </row>
    <row r="733" spans="1:25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6"/>
      <c r="W733" s="16"/>
      <c r="X733" s="16"/>
      <c r="Y733" s="16"/>
    </row>
    <row r="734" spans="1:25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6"/>
      <c r="W734" s="16"/>
      <c r="X734" s="16"/>
      <c r="Y734" s="16"/>
    </row>
    <row r="735" spans="1:25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6"/>
      <c r="W735" s="16"/>
      <c r="X735" s="16"/>
      <c r="Y735" s="16"/>
    </row>
    <row r="736" spans="1:25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6"/>
      <c r="W736" s="16"/>
      <c r="X736" s="16"/>
      <c r="Y736" s="16"/>
    </row>
    <row r="737" spans="1:25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6"/>
      <c r="W737" s="16"/>
      <c r="X737" s="16"/>
      <c r="Y737" s="16"/>
    </row>
    <row r="738" spans="1:25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6"/>
      <c r="W738" s="16"/>
      <c r="X738" s="16"/>
      <c r="Y738" s="16"/>
    </row>
    <row r="739" spans="1:25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6"/>
      <c r="W739" s="16"/>
      <c r="X739" s="16"/>
      <c r="Y739" s="16"/>
    </row>
    <row r="740" spans="1:25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6"/>
      <c r="W740" s="16"/>
      <c r="X740" s="16"/>
      <c r="Y740" s="16"/>
    </row>
    <row r="741" spans="1:25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6"/>
      <c r="W741" s="16"/>
      <c r="X741" s="16"/>
      <c r="Y741" s="16"/>
    </row>
    <row r="742" spans="1:25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6"/>
      <c r="W742" s="16"/>
      <c r="X742" s="16"/>
      <c r="Y742" s="16"/>
    </row>
    <row r="743" spans="1:25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6"/>
      <c r="W743" s="16"/>
      <c r="X743" s="16"/>
      <c r="Y743" s="16"/>
    </row>
    <row r="744" spans="1:25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6"/>
      <c r="W744" s="16"/>
      <c r="X744" s="16"/>
      <c r="Y744" s="16"/>
    </row>
    <row r="745" spans="1:25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6"/>
      <c r="W745" s="16"/>
      <c r="X745" s="16"/>
      <c r="Y745" s="16"/>
    </row>
    <row r="746" spans="1:25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6"/>
      <c r="W746" s="16"/>
      <c r="X746" s="16"/>
      <c r="Y746" s="16"/>
    </row>
    <row r="747" spans="1:25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6"/>
      <c r="W747" s="16"/>
      <c r="X747" s="16"/>
      <c r="Y747" s="16"/>
    </row>
    <row r="748" spans="1:25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6"/>
      <c r="W748" s="16"/>
      <c r="X748" s="16"/>
      <c r="Y748" s="16"/>
    </row>
    <row r="749" spans="1:25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6"/>
      <c r="W749" s="16"/>
      <c r="X749" s="16"/>
      <c r="Y749" s="16"/>
    </row>
    <row r="750" spans="1:25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6"/>
      <c r="W750" s="16"/>
      <c r="X750" s="16"/>
      <c r="Y750" s="16"/>
    </row>
    <row r="751" spans="1:25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6"/>
      <c r="W751" s="16"/>
      <c r="X751" s="16"/>
      <c r="Y751" s="16"/>
    </row>
    <row r="752" spans="1:25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6"/>
      <c r="W752" s="16"/>
      <c r="X752" s="16"/>
      <c r="Y752" s="16"/>
    </row>
    <row r="753" spans="1:25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6"/>
      <c r="W753" s="16"/>
      <c r="X753" s="16"/>
      <c r="Y753" s="16"/>
    </row>
    <row r="754" spans="1:25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6"/>
      <c r="W754" s="16"/>
      <c r="X754" s="16"/>
      <c r="Y754" s="16"/>
    </row>
    <row r="755" spans="1:25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6"/>
      <c r="W755" s="16"/>
      <c r="X755" s="16"/>
      <c r="Y755" s="16"/>
    </row>
    <row r="756" spans="1:25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6"/>
      <c r="W756" s="16"/>
      <c r="X756" s="16"/>
      <c r="Y756" s="16"/>
    </row>
    <row r="757" spans="1:25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6"/>
      <c r="W757" s="16"/>
      <c r="X757" s="16"/>
      <c r="Y757" s="16"/>
    </row>
    <row r="758" spans="1:25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6"/>
      <c r="W758" s="16"/>
      <c r="X758" s="16"/>
      <c r="Y758" s="16"/>
    </row>
    <row r="759" spans="1:25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6"/>
      <c r="W759" s="16"/>
      <c r="X759" s="16"/>
      <c r="Y759" s="16"/>
    </row>
    <row r="760" spans="1:25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6"/>
      <c r="W760" s="16"/>
      <c r="X760" s="16"/>
      <c r="Y760" s="16"/>
    </row>
    <row r="761" spans="1:25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6"/>
      <c r="W761" s="16"/>
      <c r="X761" s="16"/>
      <c r="Y761" s="16"/>
    </row>
    <row r="762" spans="1:25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6"/>
      <c r="W762" s="16"/>
      <c r="X762" s="16"/>
      <c r="Y762" s="16"/>
    </row>
    <row r="763" spans="1:25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6"/>
      <c r="W763" s="16"/>
      <c r="X763" s="16"/>
      <c r="Y763" s="16"/>
    </row>
    <row r="764" spans="1:25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6"/>
      <c r="W764" s="16"/>
      <c r="X764" s="16"/>
      <c r="Y764" s="16"/>
    </row>
    <row r="765" spans="1:25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6"/>
      <c r="W765" s="16"/>
      <c r="X765" s="16"/>
      <c r="Y765" s="16"/>
    </row>
    <row r="766" spans="1:25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6"/>
      <c r="W766" s="16"/>
      <c r="X766" s="16"/>
      <c r="Y766" s="16"/>
    </row>
    <row r="767" spans="1:25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6"/>
      <c r="W767" s="16"/>
      <c r="X767" s="16"/>
      <c r="Y767" s="16"/>
    </row>
    <row r="768" spans="1:25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6"/>
      <c r="W768" s="16"/>
      <c r="X768" s="16"/>
      <c r="Y768" s="16"/>
    </row>
    <row r="769" spans="1:25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6"/>
      <c r="W769" s="16"/>
      <c r="X769" s="16"/>
      <c r="Y769" s="16"/>
    </row>
    <row r="770" spans="1:25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6"/>
      <c r="W770" s="16"/>
      <c r="X770" s="16"/>
      <c r="Y770" s="16"/>
    </row>
    <row r="771" spans="1:25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6"/>
      <c r="W771" s="16"/>
      <c r="X771" s="16"/>
      <c r="Y771" s="16"/>
    </row>
    <row r="772" spans="1:25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6"/>
      <c r="W772" s="16"/>
      <c r="X772" s="16"/>
      <c r="Y772" s="16"/>
    </row>
    <row r="773" spans="1:25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6"/>
      <c r="W773" s="16"/>
      <c r="X773" s="16"/>
      <c r="Y773" s="16"/>
    </row>
    <row r="774" spans="1:25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6"/>
      <c r="W774" s="16"/>
      <c r="X774" s="16"/>
      <c r="Y774" s="16"/>
    </row>
    <row r="775" spans="1:25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6"/>
      <c r="W775" s="16"/>
      <c r="X775" s="16"/>
      <c r="Y775" s="16"/>
    </row>
    <row r="776" spans="1:25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6"/>
      <c r="W776" s="16"/>
      <c r="X776" s="16"/>
      <c r="Y776" s="16"/>
    </row>
    <row r="777" spans="1:25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6"/>
      <c r="W777" s="16"/>
      <c r="X777" s="16"/>
      <c r="Y777" s="16"/>
    </row>
    <row r="778" spans="1:25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6"/>
      <c r="W778" s="16"/>
      <c r="X778" s="16"/>
      <c r="Y778" s="16"/>
    </row>
    <row r="779" spans="1:25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6"/>
      <c r="W779" s="16"/>
      <c r="X779" s="16"/>
      <c r="Y779" s="16"/>
    </row>
    <row r="780" spans="1:25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6"/>
      <c r="W780" s="16"/>
      <c r="X780" s="16"/>
      <c r="Y780" s="16"/>
    </row>
    <row r="781" spans="1:25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6"/>
      <c r="W781" s="16"/>
      <c r="X781" s="16"/>
      <c r="Y781" s="16"/>
    </row>
    <row r="782" spans="1:25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6"/>
      <c r="W782" s="16"/>
      <c r="X782" s="16"/>
      <c r="Y782" s="16"/>
    </row>
    <row r="783" spans="1:25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6"/>
      <c r="W783" s="16"/>
      <c r="X783" s="16"/>
      <c r="Y783" s="16"/>
    </row>
    <row r="784" spans="1:25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6"/>
      <c r="W784" s="16"/>
      <c r="X784" s="16"/>
      <c r="Y784" s="16"/>
    </row>
    <row r="785" spans="1:25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6"/>
      <c r="W785" s="16"/>
      <c r="X785" s="16"/>
      <c r="Y785" s="16"/>
    </row>
    <row r="786" spans="1:25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6"/>
      <c r="W786" s="16"/>
      <c r="X786" s="16"/>
      <c r="Y786" s="16"/>
    </row>
    <row r="787" spans="1:25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6"/>
      <c r="W787" s="16"/>
      <c r="X787" s="16"/>
      <c r="Y787" s="16"/>
    </row>
    <row r="788" spans="1:25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6"/>
      <c r="W788" s="16"/>
      <c r="X788" s="16"/>
      <c r="Y788" s="16"/>
    </row>
    <row r="789" spans="1:25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6"/>
      <c r="W789" s="16"/>
      <c r="X789" s="16"/>
      <c r="Y789" s="16"/>
    </row>
    <row r="790" spans="1:25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6"/>
      <c r="W790" s="16"/>
      <c r="X790" s="16"/>
      <c r="Y790" s="16"/>
    </row>
    <row r="791" spans="1:25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6"/>
      <c r="W791" s="16"/>
      <c r="X791" s="16"/>
      <c r="Y791" s="16"/>
    </row>
    <row r="792" spans="1:25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6"/>
      <c r="W792" s="16"/>
      <c r="X792" s="16"/>
      <c r="Y792" s="16"/>
    </row>
    <row r="793" spans="1:25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6"/>
      <c r="W793" s="16"/>
      <c r="X793" s="16"/>
      <c r="Y793" s="16"/>
    </row>
    <row r="794" spans="1:25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6"/>
      <c r="W794" s="16"/>
      <c r="X794" s="16"/>
      <c r="Y794" s="16"/>
    </row>
    <row r="795" spans="1:25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6"/>
      <c r="W795" s="16"/>
      <c r="X795" s="16"/>
      <c r="Y795" s="16"/>
    </row>
    <row r="796" spans="1:25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6"/>
      <c r="W796" s="16"/>
      <c r="X796" s="16"/>
      <c r="Y796" s="16"/>
    </row>
    <row r="797" spans="1:25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6"/>
      <c r="W797" s="16"/>
      <c r="X797" s="16"/>
      <c r="Y797" s="16"/>
    </row>
    <row r="798" spans="1:25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6"/>
      <c r="W798" s="16"/>
      <c r="X798" s="16"/>
      <c r="Y798" s="16"/>
    </row>
    <row r="799" spans="1:25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6"/>
      <c r="W799" s="16"/>
      <c r="X799" s="16"/>
      <c r="Y799" s="16"/>
    </row>
    <row r="800" spans="1:25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6"/>
      <c r="W800" s="16"/>
      <c r="X800" s="16"/>
      <c r="Y800" s="16"/>
    </row>
    <row r="801" spans="1:25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6"/>
      <c r="W801" s="16"/>
      <c r="X801" s="16"/>
      <c r="Y801" s="16"/>
    </row>
    <row r="802" spans="1:25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6"/>
      <c r="W802" s="16"/>
      <c r="X802" s="16"/>
      <c r="Y802" s="16"/>
    </row>
    <row r="803" spans="1:25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6"/>
      <c r="W803" s="16"/>
      <c r="X803" s="16"/>
      <c r="Y803" s="16"/>
    </row>
    <row r="804" spans="1:25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6"/>
      <c r="W804" s="16"/>
      <c r="X804" s="16"/>
      <c r="Y804" s="16"/>
    </row>
    <row r="805" spans="1:25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6"/>
      <c r="W805" s="16"/>
      <c r="X805" s="16"/>
      <c r="Y805" s="16"/>
    </row>
    <row r="806" spans="1:25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6"/>
      <c r="W806" s="16"/>
      <c r="X806" s="16"/>
      <c r="Y806" s="16"/>
    </row>
    <row r="807" spans="1:25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6"/>
      <c r="W807" s="16"/>
      <c r="X807" s="16"/>
      <c r="Y807" s="16"/>
    </row>
    <row r="808" spans="1:25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6"/>
      <c r="W808" s="16"/>
      <c r="X808" s="16"/>
      <c r="Y808" s="16"/>
    </row>
    <row r="809" spans="1:25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6"/>
      <c r="W809" s="16"/>
      <c r="X809" s="16"/>
      <c r="Y809" s="16"/>
    </row>
    <row r="810" spans="1:25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6"/>
      <c r="W810" s="16"/>
      <c r="X810" s="16"/>
      <c r="Y810" s="16"/>
    </row>
    <row r="811" spans="1:25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6"/>
      <c r="W811" s="16"/>
      <c r="X811" s="16"/>
      <c r="Y811" s="16"/>
    </row>
    <row r="812" spans="1:25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6"/>
      <c r="W812" s="16"/>
      <c r="X812" s="16"/>
      <c r="Y812" s="16"/>
    </row>
    <row r="813" spans="1:25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6"/>
      <c r="W813" s="16"/>
      <c r="X813" s="16"/>
      <c r="Y813" s="16"/>
    </row>
    <row r="814" spans="1:25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6"/>
      <c r="W814" s="16"/>
      <c r="X814" s="16"/>
      <c r="Y814" s="16"/>
    </row>
    <row r="815" spans="1:25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6"/>
      <c r="W815" s="16"/>
      <c r="X815" s="16"/>
      <c r="Y815" s="16"/>
    </row>
    <row r="816" spans="1:25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6"/>
      <c r="W816" s="16"/>
      <c r="X816" s="16"/>
      <c r="Y816" s="16"/>
    </row>
    <row r="817" spans="1:25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6"/>
      <c r="W817" s="16"/>
      <c r="X817" s="16"/>
      <c r="Y817" s="16"/>
    </row>
    <row r="818" spans="1:25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6"/>
      <c r="W818" s="16"/>
      <c r="X818" s="16"/>
      <c r="Y818" s="16"/>
    </row>
    <row r="819" spans="1:25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6"/>
      <c r="W819" s="16"/>
      <c r="X819" s="16"/>
      <c r="Y819" s="16"/>
    </row>
    <row r="820" spans="1:25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6"/>
      <c r="W820" s="16"/>
      <c r="X820" s="16"/>
      <c r="Y820" s="16"/>
    </row>
    <row r="821" spans="1:25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6"/>
      <c r="W821" s="16"/>
      <c r="X821" s="16"/>
      <c r="Y821" s="16"/>
    </row>
    <row r="822" spans="1:25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6"/>
      <c r="W822" s="16"/>
      <c r="X822" s="16"/>
      <c r="Y822" s="16"/>
    </row>
    <row r="823" spans="1:25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6"/>
      <c r="W823" s="16"/>
      <c r="X823" s="16"/>
      <c r="Y823" s="16"/>
    </row>
    <row r="824" spans="1:25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6"/>
      <c r="W824" s="16"/>
      <c r="X824" s="16"/>
      <c r="Y824" s="16"/>
    </row>
    <row r="825" spans="1:25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6"/>
      <c r="W825" s="16"/>
      <c r="X825" s="16"/>
      <c r="Y825" s="16"/>
    </row>
    <row r="826" spans="1:25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6"/>
      <c r="W826" s="16"/>
      <c r="X826" s="16"/>
      <c r="Y826" s="16"/>
    </row>
    <row r="827" spans="1:25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6"/>
      <c r="W827" s="16"/>
      <c r="X827" s="16"/>
      <c r="Y827" s="16"/>
    </row>
    <row r="828" spans="1:25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6"/>
      <c r="W828" s="16"/>
      <c r="X828" s="16"/>
      <c r="Y828" s="16"/>
    </row>
    <row r="829" spans="1:25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6"/>
      <c r="W829" s="16"/>
      <c r="X829" s="16"/>
      <c r="Y829" s="16"/>
    </row>
    <row r="830" spans="1:25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6"/>
      <c r="W830" s="16"/>
      <c r="X830" s="16"/>
      <c r="Y830" s="16"/>
    </row>
    <row r="831" spans="1:25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6"/>
      <c r="W831" s="16"/>
      <c r="X831" s="16"/>
      <c r="Y831" s="16"/>
    </row>
    <row r="832" spans="1:25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6"/>
      <c r="W832" s="16"/>
      <c r="X832" s="16"/>
      <c r="Y832" s="16"/>
    </row>
    <row r="833" spans="1:25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6"/>
      <c r="W833" s="16"/>
      <c r="X833" s="16"/>
      <c r="Y833" s="16"/>
    </row>
    <row r="834" spans="1:25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6"/>
      <c r="W834" s="16"/>
      <c r="X834" s="16"/>
      <c r="Y834" s="16"/>
    </row>
    <row r="835" spans="1:25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6"/>
      <c r="W835" s="16"/>
      <c r="X835" s="16"/>
      <c r="Y835" s="16"/>
    </row>
    <row r="836" spans="1:25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6"/>
      <c r="W836" s="16"/>
      <c r="X836" s="16"/>
      <c r="Y836" s="16"/>
    </row>
    <row r="837" spans="1:25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6"/>
      <c r="W837" s="16"/>
      <c r="X837" s="16"/>
      <c r="Y837" s="16"/>
    </row>
    <row r="838" spans="1:25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6"/>
      <c r="W838" s="16"/>
      <c r="X838" s="16"/>
      <c r="Y838" s="16"/>
    </row>
    <row r="839" spans="1:25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6"/>
      <c r="W839" s="16"/>
      <c r="X839" s="16"/>
      <c r="Y839" s="16"/>
    </row>
    <row r="840" spans="1:25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6"/>
      <c r="W840" s="16"/>
      <c r="X840" s="16"/>
      <c r="Y840" s="16"/>
    </row>
    <row r="841" spans="1:25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6"/>
      <c r="W841" s="16"/>
      <c r="X841" s="16"/>
      <c r="Y841" s="16"/>
    </row>
    <row r="842" spans="1:25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6"/>
      <c r="W842" s="16"/>
      <c r="X842" s="16"/>
      <c r="Y842" s="16"/>
    </row>
    <row r="843" spans="1:25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6"/>
      <c r="W843" s="16"/>
      <c r="X843" s="16"/>
      <c r="Y843" s="16"/>
    </row>
    <row r="844" spans="1:25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6"/>
      <c r="W844" s="16"/>
      <c r="X844" s="16"/>
      <c r="Y844" s="16"/>
    </row>
    <row r="845" spans="1:25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6"/>
      <c r="W845" s="16"/>
      <c r="X845" s="16"/>
      <c r="Y845" s="16"/>
    </row>
    <row r="846" spans="1:25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6"/>
      <c r="W846" s="16"/>
      <c r="X846" s="16"/>
      <c r="Y846" s="16"/>
    </row>
    <row r="847" spans="1:25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6"/>
      <c r="W847" s="16"/>
      <c r="X847" s="16"/>
      <c r="Y847" s="16"/>
    </row>
    <row r="848" spans="1:25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6"/>
      <c r="W848" s="16"/>
      <c r="X848" s="16"/>
      <c r="Y848" s="16"/>
    </row>
    <row r="849" spans="1:25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6"/>
      <c r="W849" s="16"/>
      <c r="X849" s="16"/>
      <c r="Y849" s="16"/>
    </row>
    <row r="850" spans="1:25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6"/>
      <c r="W850" s="16"/>
      <c r="X850" s="16"/>
      <c r="Y850" s="16"/>
    </row>
    <row r="851" spans="1:25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6"/>
      <c r="W851" s="16"/>
      <c r="X851" s="16"/>
      <c r="Y851" s="16"/>
    </row>
    <row r="852" spans="1:25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6"/>
      <c r="W852" s="16"/>
      <c r="X852" s="16"/>
      <c r="Y852" s="16"/>
    </row>
    <row r="853" spans="1:25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6"/>
      <c r="W853" s="16"/>
      <c r="X853" s="16"/>
      <c r="Y853" s="16"/>
    </row>
    <row r="854" spans="1:25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6"/>
      <c r="W854" s="16"/>
      <c r="X854" s="16"/>
      <c r="Y854" s="16"/>
    </row>
    <row r="855" spans="1:25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6"/>
      <c r="W855" s="16"/>
      <c r="X855" s="16"/>
      <c r="Y855" s="16"/>
    </row>
    <row r="856" spans="1:25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6"/>
      <c r="W856" s="16"/>
      <c r="X856" s="16"/>
      <c r="Y856" s="16"/>
    </row>
    <row r="857" spans="1:25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6"/>
      <c r="W857" s="16"/>
      <c r="X857" s="16"/>
      <c r="Y857" s="16"/>
    </row>
    <row r="858" spans="1:25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6"/>
      <c r="W858" s="16"/>
      <c r="X858" s="16"/>
      <c r="Y858" s="16"/>
    </row>
    <row r="859" spans="1:25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6"/>
      <c r="W859" s="16"/>
      <c r="X859" s="16"/>
      <c r="Y859" s="16"/>
    </row>
    <row r="860" spans="1:25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6"/>
      <c r="W860" s="16"/>
      <c r="X860" s="16"/>
      <c r="Y860" s="16"/>
    </row>
    <row r="861" spans="1:25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6"/>
      <c r="W861" s="16"/>
      <c r="X861" s="16"/>
      <c r="Y861" s="16"/>
    </row>
    <row r="862" spans="1:25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6"/>
      <c r="W862" s="16"/>
      <c r="X862" s="16"/>
      <c r="Y862" s="16"/>
    </row>
    <row r="863" spans="1:25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6"/>
      <c r="W863" s="16"/>
      <c r="X863" s="16"/>
      <c r="Y863" s="16"/>
    </row>
    <row r="864" spans="1:25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6"/>
      <c r="W864" s="16"/>
      <c r="X864" s="16"/>
      <c r="Y864" s="16"/>
    </row>
    <row r="865" spans="1:25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6"/>
      <c r="W865" s="16"/>
      <c r="X865" s="16"/>
      <c r="Y865" s="16"/>
    </row>
    <row r="866" spans="1:25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6"/>
      <c r="W866" s="16"/>
      <c r="X866" s="16"/>
      <c r="Y866" s="16"/>
    </row>
    <row r="867" spans="1:25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6"/>
      <c r="W867" s="16"/>
      <c r="X867" s="16"/>
      <c r="Y867" s="16"/>
    </row>
    <row r="868" spans="1:25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6"/>
      <c r="W868" s="16"/>
      <c r="X868" s="16"/>
      <c r="Y868" s="16"/>
    </row>
    <row r="869" spans="1:25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6"/>
      <c r="W869" s="16"/>
      <c r="X869" s="16"/>
      <c r="Y869" s="16"/>
    </row>
    <row r="870" spans="1:25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6"/>
      <c r="W870" s="16"/>
      <c r="X870" s="16"/>
      <c r="Y870" s="16"/>
    </row>
    <row r="871" spans="1:25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6"/>
      <c r="W871" s="16"/>
      <c r="X871" s="16"/>
      <c r="Y871" s="16"/>
    </row>
    <row r="872" spans="1:25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6"/>
      <c r="W872" s="16"/>
      <c r="X872" s="16"/>
      <c r="Y872" s="16"/>
    </row>
    <row r="873" spans="1:25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6"/>
      <c r="W873" s="16"/>
      <c r="X873" s="16"/>
      <c r="Y873" s="16"/>
    </row>
    <row r="874" spans="1:25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6"/>
      <c r="W874" s="16"/>
      <c r="X874" s="16"/>
      <c r="Y874" s="16"/>
    </row>
    <row r="875" spans="1:25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6"/>
      <c r="W875" s="16"/>
      <c r="X875" s="16"/>
      <c r="Y875" s="16"/>
    </row>
    <row r="876" spans="1:25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6"/>
      <c r="W876" s="16"/>
      <c r="X876" s="16"/>
      <c r="Y876" s="16"/>
    </row>
    <row r="877" spans="1:25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6"/>
      <c r="W877" s="16"/>
      <c r="X877" s="16"/>
      <c r="Y877" s="16"/>
    </row>
    <row r="878" spans="1:25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6"/>
      <c r="W878" s="16"/>
      <c r="X878" s="16"/>
      <c r="Y878" s="16"/>
    </row>
    <row r="879" spans="1:25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6"/>
      <c r="W879" s="16"/>
      <c r="X879" s="16"/>
      <c r="Y879" s="16"/>
    </row>
    <row r="880" spans="1:25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6"/>
      <c r="W880" s="16"/>
      <c r="X880" s="16"/>
      <c r="Y880" s="16"/>
    </row>
    <row r="881" spans="1:25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6"/>
      <c r="W881" s="16"/>
      <c r="X881" s="16"/>
      <c r="Y881" s="16"/>
    </row>
    <row r="882" spans="1:25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6"/>
      <c r="W882" s="16"/>
      <c r="X882" s="16"/>
      <c r="Y882" s="16"/>
    </row>
    <row r="883" spans="1:25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6"/>
      <c r="W883" s="16"/>
      <c r="X883" s="16"/>
      <c r="Y883" s="16"/>
    </row>
    <row r="884" spans="1:25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6"/>
      <c r="W884" s="16"/>
      <c r="X884" s="16"/>
      <c r="Y884" s="16"/>
    </row>
    <row r="885" spans="1:25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6"/>
      <c r="W885" s="16"/>
      <c r="X885" s="16"/>
      <c r="Y885" s="16"/>
    </row>
    <row r="886" spans="1:25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6"/>
      <c r="W886" s="16"/>
      <c r="X886" s="16"/>
      <c r="Y886" s="16"/>
    </row>
    <row r="887" spans="1:25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6"/>
      <c r="W887" s="16"/>
      <c r="X887" s="16"/>
      <c r="Y887" s="16"/>
    </row>
    <row r="888" spans="1:25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6"/>
      <c r="W888" s="16"/>
      <c r="X888" s="16"/>
      <c r="Y888" s="16"/>
    </row>
    <row r="889" spans="1:25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6"/>
      <c r="W889" s="16"/>
      <c r="X889" s="16"/>
      <c r="Y889" s="16"/>
    </row>
    <row r="890" spans="1:25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6"/>
      <c r="W890" s="16"/>
      <c r="X890" s="16"/>
      <c r="Y890" s="16"/>
    </row>
    <row r="891" spans="1:25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6"/>
      <c r="W891" s="16"/>
      <c r="X891" s="16"/>
      <c r="Y891" s="16"/>
    </row>
    <row r="892" spans="1:25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6"/>
      <c r="W892" s="16"/>
      <c r="X892" s="16"/>
      <c r="Y892" s="16"/>
    </row>
    <row r="893" spans="1:25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6"/>
      <c r="W893" s="16"/>
      <c r="X893" s="16"/>
      <c r="Y893" s="16"/>
    </row>
    <row r="894" spans="1:25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6"/>
      <c r="W894" s="16"/>
      <c r="X894" s="16"/>
      <c r="Y894" s="16"/>
    </row>
    <row r="895" spans="1:25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6"/>
      <c r="W895" s="16"/>
      <c r="X895" s="16"/>
      <c r="Y895" s="16"/>
    </row>
    <row r="896" spans="1:25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6"/>
      <c r="W896" s="16"/>
      <c r="X896" s="16"/>
      <c r="Y896" s="16"/>
    </row>
    <row r="897" spans="1:25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6"/>
      <c r="W897" s="16"/>
      <c r="X897" s="16"/>
      <c r="Y897" s="16"/>
    </row>
    <row r="898" spans="1:25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6"/>
      <c r="W898" s="16"/>
      <c r="X898" s="16"/>
      <c r="Y898" s="16"/>
    </row>
    <row r="899" spans="1:25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6"/>
      <c r="W899" s="16"/>
      <c r="X899" s="16"/>
      <c r="Y899" s="16"/>
    </row>
    <row r="900" spans="1:25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6"/>
      <c r="W900" s="16"/>
      <c r="X900" s="16"/>
      <c r="Y900" s="16"/>
    </row>
    <row r="901" spans="1:25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6"/>
      <c r="W901" s="16"/>
      <c r="X901" s="16"/>
      <c r="Y901" s="16"/>
    </row>
    <row r="902" spans="1:25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6"/>
      <c r="W902" s="16"/>
      <c r="X902" s="16"/>
      <c r="Y902" s="16"/>
    </row>
    <row r="903" spans="1:25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6"/>
      <c r="W903" s="16"/>
      <c r="X903" s="16"/>
      <c r="Y903" s="16"/>
    </row>
    <row r="904" spans="1:25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6"/>
      <c r="W904" s="16"/>
      <c r="X904" s="16"/>
      <c r="Y904" s="16"/>
    </row>
    <row r="905" spans="1:25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6"/>
      <c r="W905" s="16"/>
      <c r="X905" s="16"/>
      <c r="Y905" s="16"/>
    </row>
    <row r="906" spans="1:25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6"/>
      <c r="W906" s="16"/>
      <c r="X906" s="16"/>
      <c r="Y906" s="16"/>
    </row>
    <row r="907" spans="1:25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6"/>
      <c r="W907" s="16"/>
      <c r="X907" s="16"/>
      <c r="Y907" s="16"/>
    </row>
    <row r="908" spans="1:25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6"/>
      <c r="W908" s="16"/>
      <c r="X908" s="16"/>
      <c r="Y908" s="16"/>
    </row>
    <row r="909" spans="1:25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6"/>
      <c r="W909" s="16"/>
      <c r="X909" s="16"/>
      <c r="Y909" s="16"/>
    </row>
    <row r="910" spans="1:25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6"/>
      <c r="W910" s="16"/>
      <c r="X910" s="16"/>
      <c r="Y910" s="16"/>
    </row>
    <row r="911" spans="1:25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6"/>
      <c r="W911" s="16"/>
      <c r="X911" s="16"/>
      <c r="Y911" s="16"/>
    </row>
    <row r="912" spans="1:25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6"/>
      <c r="W912" s="16"/>
      <c r="X912" s="16"/>
      <c r="Y912" s="16"/>
    </row>
    <row r="913" spans="1:25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6"/>
      <c r="W913" s="16"/>
      <c r="X913" s="16"/>
      <c r="Y913" s="16"/>
    </row>
    <row r="914" spans="1:25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6"/>
      <c r="W914" s="16"/>
      <c r="X914" s="16"/>
      <c r="Y914" s="16"/>
    </row>
    <row r="915" spans="1:25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6"/>
      <c r="W915" s="16"/>
      <c r="X915" s="16"/>
      <c r="Y915" s="16"/>
    </row>
    <row r="916" spans="1:25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6"/>
      <c r="W916" s="16"/>
      <c r="X916" s="16"/>
      <c r="Y916" s="16"/>
    </row>
    <row r="917" spans="1:25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6"/>
      <c r="W917" s="16"/>
      <c r="X917" s="16"/>
      <c r="Y917" s="16"/>
    </row>
    <row r="918" spans="1:25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6"/>
      <c r="W918" s="16"/>
      <c r="X918" s="16"/>
      <c r="Y918" s="16"/>
    </row>
    <row r="919" spans="1:25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6"/>
      <c r="W919" s="16"/>
      <c r="X919" s="16"/>
      <c r="Y919" s="16"/>
    </row>
    <row r="920" spans="1:25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6"/>
      <c r="W920" s="16"/>
      <c r="X920" s="16"/>
      <c r="Y920" s="16"/>
    </row>
    <row r="921" spans="1:25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6"/>
      <c r="W921" s="16"/>
      <c r="X921" s="16"/>
      <c r="Y921" s="16"/>
    </row>
    <row r="922" spans="1:25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6"/>
      <c r="W922" s="16"/>
      <c r="X922" s="16"/>
      <c r="Y922" s="16"/>
    </row>
    <row r="923" spans="1:25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6"/>
      <c r="W923" s="16"/>
      <c r="X923" s="16"/>
      <c r="Y923" s="16"/>
    </row>
    <row r="924" spans="1:25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6"/>
      <c r="W924" s="16"/>
      <c r="X924" s="16"/>
      <c r="Y924" s="16"/>
    </row>
    <row r="925" spans="1:25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6"/>
      <c r="W925" s="16"/>
      <c r="X925" s="16"/>
      <c r="Y925" s="16"/>
    </row>
    <row r="926" spans="1:25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6"/>
      <c r="W926" s="16"/>
      <c r="X926" s="16"/>
      <c r="Y926" s="16"/>
    </row>
    <row r="927" spans="1:25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6"/>
      <c r="W927" s="16"/>
      <c r="X927" s="16"/>
      <c r="Y927" s="16"/>
    </row>
    <row r="928" spans="1:25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6"/>
      <c r="W928" s="16"/>
      <c r="X928" s="16"/>
      <c r="Y928" s="16"/>
    </row>
    <row r="929" spans="1:25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6"/>
      <c r="W929" s="16"/>
      <c r="X929" s="16"/>
      <c r="Y929" s="16"/>
    </row>
    <row r="930" spans="1:25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6"/>
      <c r="W930" s="16"/>
      <c r="X930" s="16"/>
      <c r="Y930" s="16"/>
    </row>
    <row r="931" spans="1:25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6"/>
      <c r="W931" s="16"/>
      <c r="X931" s="16"/>
      <c r="Y931" s="16"/>
    </row>
    <row r="932" spans="1:25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6"/>
      <c r="W932" s="16"/>
      <c r="X932" s="16"/>
      <c r="Y932" s="16"/>
    </row>
    <row r="933" spans="1:25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6"/>
      <c r="W933" s="16"/>
      <c r="X933" s="16"/>
      <c r="Y933" s="16"/>
    </row>
    <row r="934" spans="1:25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6"/>
      <c r="W934" s="16"/>
      <c r="X934" s="16"/>
      <c r="Y934" s="16"/>
    </row>
    <row r="935" spans="1:25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6"/>
      <c r="W935" s="16"/>
      <c r="X935" s="16"/>
      <c r="Y935" s="16"/>
    </row>
    <row r="936" spans="1:25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6"/>
      <c r="W936" s="16"/>
      <c r="X936" s="16"/>
      <c r="Y936" s="16"/>
    </row>
    <row r="937" spans="1:25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6"/>
      <c r="W937" s="16"/>
      <c r="X937" s="16"/>
      <c r="Y937" s="16"/>
    </row>
    <row r="938" spans="1:25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6"/>
      <c r="W938" s="16"/>
      <c r="X938" s="16"/>
      <c r="Y938" s="16"/>
    </row>
    <row r="939" spans="1:25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6"/>
      <c r="W939" s="16"/>
      <c r="X939" s="16"/>
      <c r="Y939" s="16"/>
    </row>
    <row r="940" spans="1:25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6"/>
      <c r="W940" s="16"/>
      <c r="X940" s="16"/>
      <c r="Y940" s="16"/>
    </row>
    <row r="941" spans="1:25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6"/>
      <c r="W941" s="16"/>
      <c r="X941" s="16"/>
      <c r="Y941" s="16"/>
    </row>
    <row r="942" spans="1:25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6"/>
      <c r="W942" s="16"/>
      <c r="X942" s="16"/>
      <c r="Y942" s="16"/>
    </row>
    <row r="943" spans="1:25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6"/>
      <c r="W943" s="16"/>
      <c r="X943" s="16"/>
      <c r="Y943" s="16"/>
    </row>
    <row r="944" spans="1:25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6"/>
      <c r="W944" s="16"/>
      <c r="X944" s="16"/>
      <c r="Y944" s="16"/>
    </row>
    <row r="945" spans="1:25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6"/>
      <c r="W945" s="16"/>
      <c r="X945" s="16"/>
      <c r="Y945" s="16"/>
    </row>
    <row r="946" spans="1:25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6"/>
      <c r="W946" s="16"/>
      <c r="X946" s="16"/>
      <c r="Y946" s="16"/>
    </row>
    <row r="947" spans="1:25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6"/>
      <c r="W947" s="16"/>
      <c r="X947" s="16"/>
      <c r="Y947" s="16"/>
    </row>
    <row r="948" spans="1:25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6"/>
      <c r="W948" s="16"/>
      <c r="X948" s="16"/>
      <c r="Y948" s="16"/>
    </row>
    <row r="949" spans="1:25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6"/>
      <c r="W949" s="16"/>
      <c r="X949" s="16"/>
      <c r="Y949" s="16"/>
    </row>
    <row r="950" spans="1:25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6"/>
      <c r="W950" s="16"/>
      <c r="X950" s="16"/>
      <c r="Y950" s="16"/>
    </row>
    <row r="951" spans="1:25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6"/>
      <c r="W951" s="16"/>
      <c r="X951" s="16"/>
      <c r="Y951" s="16"/>
    </row>
    <row r="952" spans="1:25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6"/>
      <c r="W952" s="16"/>
      <c r="X952" s="16"/>
      <c r="Y952" s="16"/>
    </row>
    <row r="953" spans="1:25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6"/>
      <c r="W953" s="16"/>
      <c r="X953" s="16"/>
      <c r="Y953" s="16"/>
    </row>
    <row r="954" spans="1:25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6"/>
      <c r="W954" s="16"/>
      <c r="X954" s="16"/>
      <c r="Y954" s="16"/>
    </row>
    <row r="955" spans="1:25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6"/>
      <c r="W955" s="16"/>
      <c r="X955" s="16"/>
      <c r="Y955" s="16"/>
    </row>
    <row r="956" spans="1:25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6"/>
      <c r="W956" s="16"/>
      <c r="X956" s="16"/>
      <c r="Y956" s="16"/>
    </row>
    <row r="957" spans="1:25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6"/>
      <c r="W957" s="16"/>
      <c r="X957" s="16"/>
      <c r="Y957" s="16"/>
    </row>
    <row r="958" spans="1:25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6"/>
      <c r="W958" s="16"/>
      <c r="X958" s="16"/>
      <c r="Y958" s="16"/>
    </row>
    <row r="959" spans="1:25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6"/>
      <c r="W959" s="16"/>
      <c r="X959" s="16"/>
      <c r="Y959" s="16"/>
    </row>
    <row r="960" spans="1:25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6"/>
      <c r="W960" s="16"/>
      <c r="X960" s="16"/>
      <c r="Y960" s="16"/>
    </row>
    <row r="961" spans="1:25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6"/>
      <c r="W961" s="16"/>
      <c r="X961" s="16"/>
      <c r="Y961" s="16"/>
    </row>
    <row r="962" spans="1:25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6"/>
      <c r="W962" s="16"/>
      <c r="X962" s="16"/>
      <c r="Y962" s="16"/>
    </row>
    <row r="963" spans="1:25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6"/>
      <c r="W963" s="16"/>
      <c r="X963" s="16"/>
      <c r="Y963" s="16"/>
    </row>
    <row r="964" spans="1:25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6"/>
      <c r="W964" s="16"/>
      <c r="X964" s="16"/>
      <c r="Y964" s="16"/>
    </row>
    <row r="965" spans="1:25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6"/>
      <c r="W965" s="16"/>
      <c r="X965" s="16"/>
      <c r="Y965" s="16"/>
    </row>
    <row r="966" spans="1:25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6"/>
      <c r="W966" s="16"/>
      <c r="X966" s="16"/>
      <c r="Y966" s="16"/>
    </row>
    <row r="967" spans="1:25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6"/>
      <c r="W967" s="16"/>
      <c r="X967" s="16"/>
      <c r="Y967" s="16"/>
    </row>
    <row r="968" spans="1:25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6"/>
      <c r="W968" s="16"/>
      <c r="X968" s="16"/>
      <c r="Y968" s="16"/>
    </row>
    <row r="969" spans="1:25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6"/>
      <c r="W969" s="16"/>
      <c r="X969" s="16"/>
      <c r="Y969" s="16"/>
    </row>
    <row r="970" spans="1:25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6"/>
      <c r="W970" s="16"/>
      <c r="X970" s="16"/>
      <c r="Y970" s="16"/>
    </row>
    <row r="971" spans="1:25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6"/>
      <c r="W971" s="16"/>
      <c r="X971" s="16"/>
      <c r="Y971" s="16"/>
    </row>
    <row r="972" spans="1:25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6"/>
      <c r="W972" s="16"/>
      <c r="X972" s="16"/>
      <c r="Y972" s="16"/>
    </row>
    <row r="973" spans="1:25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6"/>
      <c r="W973" s="16"/>
      <c r="X973" s="16"/>
      <c r="Y973" s="16"/>
    </row>
    <row r="974" spans="1:25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6"/>
      <c r="W974" s="16"/>
      <c r="X974" s="16"/>
      <c r="Y974" s="16"/>
    </row>
    <row r="975" spans="1:25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6"/>
      <c r="W975" s="16"/>
      <c r="X975" s="16"/>
      <c r="Y975" s="16"/>
    </row>
  </sheetData>
  <pageMargins left="0.7" right="0.7" top="0.75" bottom="0.75" header="0" footer="0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597DD-918B-4BD8-B5F5-50E2532BA627}">
  <sheetPr>
    <outlinePr summaryBelow="0"/>
  </sheetPr>
  <dimension ref="A1:Z769"/>
  <sheetViews>
    <sheetView topLeftCell="A411" workbookViewId="0">
      <selection activeCell="Q565" sqref="Q565"/>
    </sheetView>
  </sheetViews>
  <sheetFormatPr defaultColWidth="12.625" defaultRowHeight="15" customHeight="1" outlineLevelRow="2" x14ac:dyDescent="0.2"/>
  <cols>
    <col min="1" max="1" width="21.75" style="37" customWidth="1"/>
    <col min="2" max="18" width="8" style="37" customWidth="1"/>
    <col min="19" max="22" width="8" style="41" customWidth="1"/>
    <col min="23" max="25" width="7.625" style="37" customWidth="1"/>
    <col min="26" max="16384" width="12.625" style="37"/>
  </cols>
  <sheetData>
    <row r="1" spans="1:26" ht="15" customHeight="1" x14ac:dyDescent="0.2">
      <c r="A1" s="27" t="s">
        <v>408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36" t="s">
        <v>17</v>
      </c>
      <c r="T1" s="36" t="s">
        <v>18</v>
      </c>
      <c r="U1" s="36" t="s">
        <v>19</v>
      </c>
      <c r="V1" s="36" t="s">
        <v>20</v>
      </c>
    </row>
    <row r="2" spans="1:26" ht="18.75" customHeight="1" x14ac:dyDescent="0.2">
      <c r="A2" s="54" t="s">
        <v>430</v>
      </c>
      <c r="B2" s="55">
        <f t="shared" ref="B2:R2" si="0">SUBTOTAL(9,B6:B560)</f>
        <v>3857</v>
      </c>
      <c r="C2" s="55">
        <f t="shared" si="0"/>
        <v>13145</v>
      </c>
      <c r="D2" s="55">
        <f t="shared" si="0"/>
        <v>10807</v>
      </c>
      <c r="E2" s="55">
        <f t="shared" si="0"/>
        <v>2744</v>
      </c>
      <c r="F2" s="55">
        <f t="shared" si="0"/>
        <v>3355</v>
      </c>
      <c r="G2" s="55">
        <f t="shared" si="0"/>
        <v>2469</v>
      </c>
      <c r="H2" s="55">
        <f t="shared" si="0"/>
        <v>613</v>
      </c>
      <c r="I2" s="55">
        <f t="shared" si="0"/>
        <v>110</v>
      </c>
      <c r="J2" s="55">
        <f t="shared" si="0"/>
        <v>163</v>
      </c>
      <c r="K2" s="55">
        <f t="shared" si="0"/>
        <v>2168</v>
      </c>
      <c r="L2" s="55">
        <f t="shared" si="0"/>
        <v>477</v>
      </c>
      <c r="M2" s="55">
        <f t="shared" si="0"/>
        <v>1644</v>
      </c>
      <c r="N2" s="55">
        <f t="shared" si="0"/>
        <v>2022</v>
      </c>
      <c r="O2" s="55">
        <f t="shared" si="0"/>
        <v>102</v>
      </c>
      <c r="P2" s="55">
        <f t="shared" si="0"/>
        <v>115</v>
      </c>
      <c r="Q2" s="55">
        <f t="shared" si="0"/>
        <v>607</v>
      </c>
      <c r="R2" s="55">
        <f t="shared" si="0"/>
        <v>57</v>
      </c>
      <c r="S2" s="56">
        <f>(F2/D2)</f>
        <v>0.31044693254372169</v>
      </c>
      <c r="T2" s="56">
        <f>(F2+M2+L2)/(D2+M2+L2+P2)</f>
        <v>0.41984206087556541</v>
      </c>
      <c r="U2" s="56">
        <f>((G2)+(2*H2)+(3*I2)+(4*J2))/(D2)</f>
        <v>0.4327750532062552</v>
      </c>
      <c r="V2" s="56">
        <f>T2+U2</f>
        <v>0.85261711408182062</v>
      </c>
      <c r="W2" s="32"/>
      <c r="X2" s="32"/>
      <c r="Y2" s="32"/>
    </row>
    <row r="3" spans="1:26" ht="14.25" customHeight="1" x14ac:dyDescent="0.2"/>
    <row r="4" spans="1:26" ht="12" customHeight="1" x14ac:dyDescent="0.2">
      <c r="A4" s="27" t="s">
        <v>0</v>
      </c>
      <c r="B4" s="27" t="s">
        <v>1</v>
      </c>
      <c r="C4" s="27" t="s">
        <v>2</v>
      </c>
      <c r="D4" s="27" t="s">
        <v>3</v>
      </c>
      <c r="E4" s="27" t="s">
        <v>4</v>
      </c>
      <c r="F4" s="27" t="s">
        <v>5</v>
      </c>
      <c r="G4" s="27" t="s">
        <v>217</v>
      </c>
      <c r="H4" s="27" t="s">
        <v>6</v>
      </c>
      <c r="I4" s="27" t="s">
        <v>7</v>
      </c>
      <c r="J4" s="27" t="s">
        <v>8</v>
      </c>
      <c r="K4" s="27" t="s">
        <v>9</v>
      </c>
      <c r="L4" s="27" t="s">
        <v>10</v>
      </c>
      <c r="M4" s="27" t="s">
        <v>11</v>
      </c>
      <c r="N4" s="27" t="s">
        <v>12</v>
      </c>
      <c r="O4" s="27" t="s">
        <v>13</v>
      </c>
      <c r="P4" s="27" t="s">
        <v>14</v>
      </c>
      <c r="Q4" s="27" t="s">
        <v>15</v>
      </c>
      <c r="R4" s="27" t="s">
        <v>16</v>
      </c>
      <c r="S4" s="36" t="s">
        <v>17</v>
      </c>
      <c r="T4" s="36" t="s">
        <v>18</v>
      </c>
      <c r="U4" s="36" t="s">
        <v>19</v>
      </c>
      <c r="V4" s="36" t="s">
        <v>20</v>
      </c>
      <c r="W4" s="32"/>
      <c r="X4" s="32"/>
      <c r="Y4" s="32"/>
      <c r="Z4" s="32"/>
    </row>
    <row r="5" spans="1:26" ht="12" customHeight="1" outlineLevel="1" collapsed="1" x14ac:dyDescent="0.2">
      <c r="A5" s="35" t="s">
        <v>248</v>
      </c>
      <c r="B5" s="31">
        <f t="shared" ref="B5:R5" si="1">SUBTOTAL(9,B6:B6)</f>
        <v>1</v>
      </c>
      <c r="C5" s="31">
        <f t="shared" si="1"/>
        <v>1</v>
      </c>
      <c r="D5" s="31">
        <f t="shared" si="1"/>
        <v>1</v>
      </c>
      <c r="E5" s="31">
        <f t="shared" si="1"/>
        <v>0</v>
      </c>
      <c r="F5" s="31">
        <f t="shared" si="1"/>
        <v>0</v>
      </c>
      <c r="G5" s="31">
        <f t="shared" si="1"/>
        <v>0</v>
      </c>
      <c r="H5" s="31">
        <f t="shared" si="1"/>
        <v>0</v>
      </c>
      <c r="I5" s="31">
        <f t="shared" si="1"/>
        <v>0</v>
      </c>
      <c r="J5" s="31">
        <f t="shared" si="1"/>
        <v>0</v>
      </c>
      <c r="K5" s="31">
        <f t="shared" si="1"/>
        <v>0</v>
      </c>
      <c r="L5" s="31">
        <f t="shared" si="1"/>
        <v>0</v>
      </c>
      <c r="M5" s="31">
        <f t="shared" si="1"/>
        <v>0</v>
      </c>
      <c r="N5" s="31">
        <f t="shared" si="1"/>
        <v>1</v>
      </c>
      <c r="O5" s="31">
        <f t="shared" si="1"/>
        <v>0</v>
      </c>
      <c r="P5" s="31">
        <f t="shared" si="1"/>
        <v>0</v>
      </c>
      <c r="Q5" s="31">
        <f t="shared" si="1"/>
        <v>0</v>
      </c>
      <c r="R5" s="31">
        <f t="shared" si="1"/>
        <v>0</v>
      </c>
      <c r="S5" s="38">
        <f t="shared" ref="S5:S36" si="2">(F5/D5)</f>
        <v>0</v>
      </c>
      <c r="T5" s="38">
        <f t="shared" ref="T5:T68" si="3">(F5+M5+L5)/(D5+M5+L5+P5)</f>
        <v>0</v>
      </c>
      <c r="U5" s="38">
        <f t="shared" ref="U5:U36" si="4">((G5)+(2*H5)+(3*I5)+(4*J5))/(D5)</f>
        <v>0</v>
      </c>
      <c r="V5" s="38">
        <f t="shared" ref="V5:V36" si="5">T5+U5</f>
        <v>0</v>
      </c>
      <c r="W5" s="32"/>
      <c r="X5" s="32"/>
      <c r="Y5" s="32"/>
    </row>
    <row r="6" spans="1:26" ht="12" hidden="1" customHeight="1" outlineLevel="2" x14ac:dyDescent="0.2">
      <c r="A6" s="30" t="s">
        <v>24</v>
      </c>
      <c r="B6" s="31">
        <v>1</v>
      </c>
      <c r="C6" s="31">
        <v>1</v>
      </c>
      <c r="D6" s="31">
        <v>1</v>
      </c>
      <c r="E6" s="31">
        <v>0</v>
      </c>
      <c r="F6" s="31">
        <v>0</v>
      </c>
      <c r="G6" s="31">
        <f>(F6)-H6-I6-J6</f>
        <v>0</v>
      </c>
      <c r="H6" s="31">
        <v>0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1</v>
      </c>
      <c r="O6" s="31">
        <v>0</v>
      </c>
      <c r="P6" s="31">
        <v>0</v>
      </c>
      <c r="Q6" s="31">
        <v>0</v>
      </c>
      <c r="R6" s="31">
        <v>0</v>
      </c>
      <c r="S6" s="38">
        <f t="shared" si="2"/>
        <v>0</v>
      </c>
      <c r="T6" s="38">
        <f t="shared" si="3"/>
        <v>0</v>
      </c>
      <c r="U6" s="38">
        <f t="shared" si="4"/>
        <v>0</v>
      </c>
      <c r="V6" s="38">
        <f t="shared" si="5"/>
        <v>0</v>
      </c>
      <c r="W6" s="32"/>
      <c r="X6" s="32"/>
      <c r="Y6" s="32"/>
    </row>
    <row r="7" spans="1:26" ht="12" customHeight="1" outlineLevel="1" collapsed="1" x14ac:dyDescent="0.2">
      <c r="A7" s="51" t="s">
        <v>249</v>
      </c>
      <c r="B7" s="31">
        <f t="shared" ref="B7:R7" si="6">SUBTOTAL(9,B8:B9)</f>
        <v>31</v>
      </c>
      <c r="C7" s="31">
        <f t="shared" si="6"/>
        <v>121</v>
      </c>
      <c r="D7" s="31">
        <f t="shared" si="6"/>
        <v>97</v>
      </c>
      <c r="E7" s="31">
        <f t="shared" si="6"/>
        <v>24</v>
      </c>
      <c r="F7" s="31">
        <f t="shared" si="6"/>
        <v>31</v>
      </c>
      <c r="G7" s="31">
        <f t="shared" si="6"/>
        <v>29</v>
      </c>
      <c r="H7" s="31">
        <f t="shared" si="6"/>
        <v>2</v>
      </c>
      <c r="I7" s="31">
        <f t="shared" si="6"/>
        <v>0</v>
      </c>
      <c r="J7" s="31">
        <f t="shared" si="6"/>
        <v>0</v>
      </c>
      <c r="K7" s="31">
        <f t="shared" si="6"/>
        <v>9</v>
      </c>
      <c r="L7" s="31">
        <f t="shared" si="6"/>
        <v>8</v>
      </c>
      <c r="M7" s="31">
        <f t="shared" si="6"/>
        <v>13</v>
      </c>
      <c r="N7" s="31">
        <f t="shared" si="6"/>
        <v>16</v>
      </c>
      <c r="O7" s="31">
        <f t="shared" si="6"/>
        <v>2</v>
      </c>
      <c r="P7" s="31">
        <f t="shared" si="6"/>
        <v>1</v>
      </c>
      <c r="Q7" s="31">
        <f t="shared" si="6"/>
        <v>10</v>
      </c>
      <c r="R7" s="31">
        <f t="shared" si="6"/>
        <v>0</v>
      </c>
      <c r="S7" s="38">
        <f t="shared" si="2"/>
        <v>0.31958762886597936</v>
      </c>
      <c r="T7" s="38">
        <f t="shared" si="3"/>
        <v>0.43697478991596639</v>
      </c>
      <c r="U7" s="38">
        <f t="shared" si="4"/>
        <v>0.34020618556701032</v>
      </c>
      <c r="V7" s="38">
        <f t="shared" si="5"/>
        <v>0.77718097548297671</v>
      </c>
      <c r="W7" s="32"/>
      <c r="X7" s="32"/>
      <c r="Y7" s="32"/>
    </row>
    <row r="8" spans="1:26" ht="12" hidden="1" customHeight="1" outlineLevel="2" x14ac:dyDescent="0.2">
      <c r="A8" s="49" t="s">
        <v>32</v>
      </c>
      <c r="B8" s="31">
        <v>26</v>
      </c>
      <c r="C8" s="31">
        <v>99</v>
      </c>
      <c r="D8" s="31">
        <v>80</v>
      </c>
      <c r="E8" s="31">
        <v>23</v>
      </c>
      <c r="F8" s="31">
        <v>29</v>
      </c>
      <c r="G8" s="31">
        <f>(F8)-H8-I8-J8</f>
        <v>27</v>
      </c>
      <c r="H8" s="31">
        <v>2</v>
      </c>
      <c r="I8" s="31">
        <v>0</v>
      </c>
      <c r="J8" s="31">
        <v>0</v>
      </c>
      <c r="K8" s="31">
        <v>9</v>
      </c>
      <c r="L8" s="31">
        <v>4</v>
      </c>
      <c r="M8" s="31">
        <v>12</v>
      </c>
      <c r="N8" s="31">
        <v>14</v>
      </c>
      <c r="O8" s="31">
        <v>2</v>
      </c>
      <c r="P8" s="31">
        <v>1</v>
      </c>
      <c r="Q8" s="31">
        <v>9</v>
      </c>
      <c r="R8" s="31">
        <v>0</v>
      </c>
      <c r="S8" s="38">
        <f t="shared" si="2"/>
        <v>0.36249999999999999</v>
      </c>
      <c r="T8" s="38">
        <f t="shared" si="3"/>
        <v>0.46391752577319589</v>
      </c>
      <c r="U8" s="38">
        <f t="shared" si="4"/>
        <v>0.38750000000000001</v>
      </c>
      <c r="V8" s="38">
        <f t="shared" si="5"/>
        <v>0.85141752577319596</v>
      </c>
      <c r="W8" s="32"/>
      <c r="X8" s="32"/>
      <c r="Y8" s="32"/>
    </row>
    <row r="9" spans="1:26" ht="12" hidden="1" customHeight="1" outlineLevel="2" x14ac:dyDescent="0.2">
      <c r="A9" s="11" t="s">
        <v>32</v>
      </c>
      <c r="B9" s="30">
        <v>5</v>
      </c>
      <c r="C9" s="30">
        <v>22</v>
      </c>
      <c r="D9" s="30">
        <v>17</v>
      </c>
      <c r="E9" s="30">
        <v>1</v>
      </c>
      <c r="F9" s="30">
        <v>2</v>
      </c>
      <c r="G9" s="31">
        <f>(F9)-H9-I9-J9</f>
        <v>2</v>
      </c>
      <c r="H9" s="30">
        <v>0</v>
      </c>
      <c r="I9" s="30">
        <v>0</v>
      </c>
      <c r="J9" s="30">
        <v>0</v>
      </c>
      <c r="K9" s="30">
        <v>0</v>
      </c>
      <c r="L9" s="30">
        <v>4</v>
      </c>
      <c r="M9" s="30">
        <v>1</v>
      </c>
      <c r="N9" s="30">
        <v>2</v>
      </c>
      <c r="O9" s="30">
        <v>0</v>
      </c>
      <c r="P9" s="30">
        <v>0</v>
      </c>
      <c r="Q9" s="30">
        <v>1</v>
      </c>
      <c r="R9" s="30">
        <v>0</v>
      </c>
      <c r="S9" s="38">
        <f t="shared" si="2"/>
        <v>0.11764705882352941</v>
      </c>
      <c r="T9" s="38">
        <f t="shared" si="3"/>
        <v>0.31818181818181818</v>
      </c>
      <c r="U9" s="38">
        <f t="shared" si="4"/>
        <v>0.11764705882352941</v>
      </c>
      <c r="V9" s="38">
        <f t="shared" si="5"/>
        <v>0.43582887700534756</v>
      </c>
      <c r="W9" s="32"/>
      <c r="X9" s="32"/>
      <c r="Y9" s="32"/>
    </row>
    <row r="10" spans="1:26" ht="12" customHeight="1" outlineLevel="1" collapsed="1" x14ac:dyDescent="0.2">
      <c r="A10" s="35" t="s">
        <v>250</v>
      </c>
      <c r="B10" s="31">
        <f t="shared" ref="B10:R10" si="7">SUBTOTAL(9,B11:B13)</f>
        <v>5</v>
      </c>
      <c r="C10" s="31">
        <f t="shared" si="7"/>
        <v>11</v>
      </c>
      <c r="D10" s="31">
        <f t="shared" si="7"/>
        <v>11</v>
      </c>
      <c r="E10" s="31">
        <f t="shared" si="7"/>
        <v>0</v>
      </c>
      <c r="F10" s="31">
        <f t="shared" si="7"/>
        <v>1</v>
      </c>
      <c r="G10" s="31">
        <f t="shared" si="7"/>
        <v>1</v>
      </c>
      <c r="H10" s="31">
        <f t="shared" si="7"/>
        <v>0</v>
      </c>
      <c r="I10" s="31">
        <f t="shared" si="7"/>
        <v>0</v>
      </c>
      <c r="J10" s="31">
        <f t="shared" si="7"/>
        <v>0</v>
      </c>
      <c r="K10" s="31">
        <f t="shared" si="7"/>
        <v>0</v>
      </c>
      <c r="L10" s="31">
        <f t="shared" si="7"/>
        <v>0</v>
      </c>
      <c r="M10" s="31">
        <f t="shared" si="7"/>
        <v>0</v>
      </c>
      <c r="N10" s="31">
        <f t="shared" si="7"/>
        <v>4</v>
      </c>
      <c r="O10" s="31">
        <f t="shared" si="7"/>
        <v>0</v>
      </c>
      <c r="P10" s="31">
        <f t="shared" si="7"/>
        <v>0</v>
      </c>
      <c r="Q10" s="31">
        <f t="shared" si="7"/>
        <v>0</v>
      </c>
      <c r="R10" s="31">
        <f t="shared" si="7"/>
        <v>0</v>
      </c>
      <c r="S10" s="38">
        <f t="shared" si="2"/>
        <v>9.0909090909090912E-2</v>
      </c>
      <c r="T10" s="38">
        <f t="shared" si="3"/>
        <v>9.0909090909090912E-2</v>
      </c>
      <c r="U10" s="38">
        <f t="shared" si="4"/>
        <v>9.0909090909090912E-2</v>
      </c>
      <c r="V10" s="38">
        <f t="shared" si="5"/>
        <v>0.18181818181818182</v>
      </c>
      <c r="W10" s="32"/>
      <c r="X10" s="32"/>
      <c r="Y10" s="32"/>
    </row>
    <row r="11" spans="1:26" ht="12" hidden="1" customHeight="1" outlineLevel="2" x14ac:dyDescent="0.2">
      <c r="A11" s="30" t="s">
        <v>29</v>
      </c>
      <c r="B11" s="31">
        <v>1</v>
      </c>
      <c r="C11" s="31">
        <v>2</v>
      </c>
      <c r="D11" s="31">
        <v>2</v>
      </c>
      <c r="E11" s="31">
        <v>0</v>
      </c>
      <c r="F11" s="31">
        <v>0</v>
      </c>
      <c r="G11" s="31">
        <f>(F11)-H11-I11-J11</f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8">
        <f t="shared" si="2"/>
        <v>0</v>
      </c>
      <c r="T11" s="38">
        <f t="shared" si="3"/>
        <v>0</v>
      </c>
      <c r="U11" s="38">
        <f t="shared" si="4"/>
        <v>0</v>
      </c>
      <c r="V11" s="38">
        <f t="shared" si="5"/>
        <v>0</v>
      </c>
      <c r="W11" s="32"/>
      <c r="X11" s="32"/>
      <c r="Y11" s="32"/>
    </row>
    <row r="12" spans="1:26" ht="12" hidden="1" customHeight="1" outlineLevel="2" x14ac:dyDescent="0.2">
      <c r="A12" s="30" t="s">
        <v>29</v>
      </c>
      <c r="B12" s="31">
        <v>2</v>
      </c>
      <c r="C12" s="31">
        <v>4</v>
      </c>
      <c r="D12" s="31">
        <v>4</v>
      </c>
      <c r="E12" s="31">
        <v>0</v>
      </c>
      <c r="F12" s="31">
        <v>0</v>
      </c>
      <c r="G12" s="31">
        <f>(F12)-H12-I12-J12</f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2</v>
      </c>
      <c r="O12" s="31">
        <v>0</v>
      </c>
      <c r="P12" s="31">
        <v>0</v>
      </c>
      <c r="Q12" s="31">
        <v>0</v>
      </c>
      <c r="R12" s="31">
        <v>0</v>
      </c>
      <c r="S12" s="38">
        <f t="shared" si="2"/>
        <v>0</v>
      </c>
      <c r="T12" s="38">
        <f t="shared" si="3"/>
        <v>0</v>
      </c>
      <c r="U12" s="38">
        <f t="shared" si="4"/>
        <v>0</v>
      </c>
      <c r="V12" s="38">
        <f t="shared" si="5"/>
        <v>0</v>
      </c>
      <c r="W12" s="32"/>
      <c r="X12" s="32"/>
      <c r="Y12" s="32"/>
    </row>
    <row r="13" spans="1:26" ht="12" hidden="1" customHeight="1" outlineLevel="2" x14ac:dyDescent="0.2">
      <c r="A13" s="30" t="s">
        <v>29</v>
      </c>
      <c r="B13" s="31">
        <v>2</v>
      </c>
      <c r="C13" s="31">
        <v>5</v>
      </c>
      <c r="D13" s="31">
        <v>5</v>
      </c>
      <c r="E13" s="31">
        <v>0</v>
      </c>
      <c r="F13" s="31">
        <v>1</v>
      </c>
      <c r="G13" s="31">
        <f>(F13)-H13-I13-J13</f>
        <v>1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2</v>
      </c>
      <c r="O13" s="31">
        <v>0</v>
      </c>
      <c r="P13" s="31">
        <v>0</v>
      </c>
      <c r="Q13" s="31">
        <v>0</v>
      </c>
      <c r="R13" s="31">
        <v>0</v>
      </c>
      <c r="S13" s="38">
        <f t="shared" si="2"/>
        <v>0.2</v>
      </c>
      <c r="T13" s="38">
        <f t="shared" si="3"/>
        <v>0.2</v>
      </c>
      <c r="U13" s="38">
        <f t="shared" si="4"/>
        <v>0.2</v>
      </c>
      <c r="V13" s="38">
        <f t="shared" si="5"/>
        <v>0.4</v>
      </c>
      <c r="W13" s="32"/>
      <c r="X13" s="32"/>
      <c r="Y13" s="32"/>
    </row>
    <row r="14" spans="1:26" ht="12" customHeight="1" outlineLevel="1" collapsed="1" x14ac:dyDescent="0.2">
      <c r="A14" s="35" t="s">
        <v>251</v>
      </c>
      <c r="B14" s="31">
        <f t="shared" ref="B14:R14" si="8">SUBTOTAL(9,B15:B15)</f>
        <v>21</v>
      </c>
      <c r="C14" s="31">
        <f t="shared" si="8"/>
        <v>76</v>
      </c>
      <c r="D14" s="31">
        <f t="shared" si="8"/>
        <v>63</v>
      </c>
      <c r="E14" s="31">
        <f t="shared" si="8"/>
        <v>11</v>
      </c>
      <c r="F14" s="31">
        <f t="shared" si="8"/>
        <v>20</v>
      </c>
      <c r="G14" s="31">
        <f t="shared" si="8"/>
        <v>19</v>
      </c>
      <c r="H14" s="31">
        <f t="shared" si="8"/>
        <v>0</v>
      </c>
      <c r="I14" s="31">
        <f t="shared" si="8"/>
        <v>0</v>
      </c>
      <c r="J14" s="31">
        <f t="shared" si="8"/>
        <v>1</v>
      </c>
      <c r="K14" s="31">
        <f t="shared" si="8"/>
        <v>15</v>
      </c>
      <c r="L14" s="31">
        <f t="shared" si="8"/>
        <v>5</v>
      </c>
      <c r="M14" s="31">
        <f t="shared" si="8"/>
        <v>6</v>
      </c>
      <c r="N14" s="31">
        <f t="shared" si="8"/>
        <v>12</v>
      </c>
      <c r="O14" s="31">
        <f t="shared" si="8"/>
        <v>0</v>
      </c>
      <c r="P14" s="31">
        <f t="shared" si="8"/>
        <v>2</v>
      </c>
      <c r="Q14" s="31">
        <f t="shared" si="8"/>
        <v>1</v>
      </c>
      <c r="R14" s="31">
        <f t="shared" si="8"/>
        <v>0</v>
      </c>
      <c r="S14" s="38">
        <f t="shared" si="2"/>
        <v>0.31746031746031744</v>
      </c>
      <c r="T14" s="38">
        <f t="shared" si="3"/>
        <v>0.40789473684210525</v>
      </c>
      <c r="U14" s="38">
        <f t="shared" si="4"/>
        <v>0.36507936507936506</v>
      </c>
      <c r="V14" s="38">
        <f t="shared" si="5"/>
        <v>0.77297410192147031</v>
      </c>
      <c r="W14" s="32"/>
      <c r="X14" s="32"/>
      <c r="Y14" s="32"/>
    </row>
    <row r="15" spans="1:26" ht="12" hidden="1" customHeight="1" outlineLevel="2" x14ac:dyDescent="0.2">
      <c r="A15" s="30" t="s">
        <v>37</v>
      </c>
      <c r="B15" s="31">
        <v>21</v>
      </c>
      <c r="C15" s="31">
        <v>76</v>
      </c>
      <c r="D15" s="31">
        <v>63</v>
      </c>
      <c r="E15" s="31">
        <v>11</v>
      </c>
      <c r="F15" s="31">
        <v>20</v>
      </c>
      <c r="G15" s="31">
        <f>(F15)-H15-I15-J15</f>
        <v>19</v>
      </c>
      <c r="H15" s="31">
        <v>0</v>
      </c>
      <c r="I15" s="31">
        <v>0</v>
      </c>
      <c r="J15" s="31">
        <v>1</v>
      </c>
      <c r="K15" s="31">
        <v>15</v>
      </c>
      <c r="L15" s="31">
        <v>5</v>
      </c>
      <c r="M15" s="31">
        <v>6</v>
      </c>
      <c r="N15" s="31">
        <v>12</v>
      </c>
      <c r="O15" s="31">
        <v>0</v>
      </c>
      <c r="P15" s="31">
        <v>2</v>
      </c>
      <c r="Q15" s="31">
        <v>1</v>
      </c>
      <c r="R15" s="31">
        <v>0</v>
      </c>
      <c r="S15" s="38">
        <f t="shared" si="2"/>
        <v>0.31746031746031744</v>
      </c>
      <c r="T15" s="38">
        <f t="shared" si="3"/>
        <v>0.40789473684210525</v>
      </c>
      <c r="U15" s="38">
        <f t="shared" si="4"/>
        <v>0.36507936507936506</v>
      </c>
      <c r="V15" s="38">
        <f t="shared" si="5"/>
        <v>0.77297410192147031</v>
      </c>
      <c r="W15" s="32"/>
      <c r="X15" s="32"/>
      <c r="Y15" s="32"/>
    </row>
    <row r="16" spans="1:26" ht="12" customHeight="1" outlineLevel="1" collapsed="1" x14ac:dyDescent="0.2">
      <c r="A16" s="35" t="s">
        <v>252</v>
      </c>
      <c r="B16" s="31">
        <f t="shared" ref="B16:R16" si="9">SUBTOTAL(9,B17:B18)</f>
        <v>21</v>
      </c>
      <c r="C16" s="31">
        <f t="shared" si="9"/>
        <v>60</v>
      </c>
      <c r="D16" s="31">
        <f t="shared" si="9"/>
        <v>51</v>
      </c>
      <c r="E16" s="31">
        <f t="shared" si="9"/>
        <v>8</v>
      </c>
      <c r="F16" s="31">
        <f t="shared" si="9"/>
        <v>14</v>
      </c>
      <c r="G16" s="31">
        <f t="shared" si="9"/>
        <v>10</v>
      </c>
      <c r="H16" s="31">
        <f t="shared" si="9"/>
        <v>2</v>
      </c>
      <c r="I16" s="31">
        <f t="shared" si="9"/>
        <v>0</v>
      </c>
      <c r="J16" s="31">
        <f t="shared" si="9"/>
        <v>2</v>
      </c>
      <c r="K16" s="31">
        <f t="shared" si="9"/>
        <v>14</v>
      </c>
      <c r="L16" s="31">
        <f t="shared" si="9"/>
        <v>1</v>
      </c>
      <c r="M16" s="31">
        <f t="shared" si="9"/>
        <v>3</v>
      </c>
      <c r="N16" s="31">
        <f t="shared" si="9"/>
        <v>4</v>
      </c>
      <c r="O16" s="31">
        <f t="shared" si="9"/>
        <v>3</v>
      </c>
      <c r="P16" s="31">
        <f t="shared" si="9"/>
        <v>2</v>
      </c>
      <c r="Q16" s="31">
        <f t="shared" si="9"/>
        <v>0</v>
      </c>
      <c r="R16" s="31">
        <f t="shared" si="9"/>
        <v>0</v>
      </c>
      <c r="S16" s="38">
        <f t="shared" si="2"/>
        <v>0.27450980392156865</v>
      </c>
      <c r="T16" s="38">
        <f t="shared" si="3"/>
        <v>0.31578947368421051</v>
      </c>
      <c r="U16" s="38">
        <f t="shared" si="4"/>
        <v>0.43137254901960786</v>
      </c>
      <c r="V16" s="38">
        <f t="shared" si="5"/>
        <v>0.74716202270381837</v>
      </c>
      <c r="W16" s="32"/>
      <c r="X16" s="32"/>
      <c r="Y16" s="32"/>
    </row>
    <row r="17" spans="1:25" ht="12" hidden="1" customHeight="1" outlineLevel="2" x14ac:dyDescent="0.2">
      <c r="A17" s="30" t="s">
        <v>30</v>
      </c>
      <c r="B17" s="31">
        <v>15</v>
      </c>
      <c r="C17" s="31">
        <v>47</v>
      </c>
      <c r="D17" s="31">
        <v>39</v>
      </c>
      <c r="E17" s="31">
        <v>7</v>
      </c>
      <c r="F17" s="31">
        <v>9</v>
      </c>
      <c r="G17" s="31">
        <f>(F17)-H17-I17-J17</f>
        <v>6</v>
      </c>
      <c r="H17" s="31">
        <v>1</v>
      </c>
      <c r="I17" s="31">
        <v>0</v>
      </c>
      <c r="J17" s="31">
        <v>2</v>
      </c>
      <c r="K17" s="31">
        <v>12</v>
      </c>
      <c r="L17" s="31">
        <v>1</v>
      </c>
      <c r="M17" s="31">
        <v>3</v>
      </c>
      <c r="N17" s="31">
        <v>3</v>
      </c>
      <c r="O17" s="31">
        <v>2</v>
      </c>
      <c r="P17" s="31">
        <v>2</v>
      </c>
      <c r="Q17" s="31">
        <v>0</v>
      </c>
      <c r="R17" s="31">
        <v>0</v>
      </c>
      <c r="S17" s="38">
        <f t="shared" si="2"/>
        <v>0.23076923076923078</v>
      </c>
      <c r="T17" s="38">
        <f t="shared" si="3"/>
        <v>0.28888888888888886</v>
      </c>
      <c r="U17" s="38">
        <f t="shared" si="4"/>
        <v>0.41025641025641024</v>
      </c>
      <c r="V17" s="38">
        <f t="shared" si="5"/>
        <v>0.6991452991452991</v>
      </c>
      <c r="W17" s="32"/>
      <c r="X17" s="32"/>
      <c r="Y17" s="32"/>
    </row>
    <row r="18" spans="1:25" ht="12" hidden="1" customHeight="1" outlineLevel="2" x14ac:dyDescent="0.2">
      <c r="A18" s="30" t="s">
        <v>30</v>
      </c>
      <c r="B18" s="31">
        <v>6</v>
      </c>
      <c r="C18" s="31">
        <v>13</v>
      </c>
      <c r="D18" s="31">
        <v>12</v>
      </c>
      <c r="E18" s="31">
        <v>1</v>
      </c>
      <c r="F18" s="31">
        <v>5</v>
      </c>
      <c r="G18" s="31">
        <f>(F18)-H18-I18-J18</f>
        <v>4</v>
      </c>
      <c r="H18" s="31">
        <v>1</v>
      </c>
      <c r="I18" s="31">
        <v>0</v>
      </c>
      <c r="J18" s="31">
        <v>0</v>
      </c>
      <c r="K18" s="31">
        <v>2</v>
      </c>
      <c r="L18" s="31">
        <v>0</v>
      </c>
      <c r="M18" s="31">
        <v>0</v>
      </c>
      <c r="N18" s="31">
        <v>1</v>
      </c>
      <c r="O18" s="31">
        <v>1</v>
      </c>
      <c r="P18" s="31">
        <v>0</v>
      </c>
      <c r="Q18" s="31">
        <v>0</v>
      </c>
      <c r="R18" s="31">
        <v>0</v>
      </c>
      <c r="S18" s="38">
        <f t="shared" si="2"/>
        <v>0.41666666666666669</v>
      </c>
      <c r="T18" s="38">
        <f t="shared" si="3"/>
        <v>0.41666666666666669</v>
      </c>
      <c r="U18" s="38">
        <f t="shared" si="4"/>
        <v>0.5</v>
      </c>
      <c r="V18" s="38">
        <f t="shared" si="5"/>
        <v>0.91666666666666674</v>
      </c>
      <c r="W18" s="32"/>
      <c r="X18" s="32"/>
      <c r="Y18" s="32"/>
    </row>
    <row r="19" spans="1:25" ht="12" customHeight="1" outlineLevel="1" collapsed="1" x14ac:dyDescent="0.2">
      <c r="A19" s="35" t="s">
        <v>253</v>
      </c>
      <c r="B19" s="31">
        <f t="shared" ref="B19:R19" si="10">SUBTOTAL(9,B20:B22)</f>
        <v>39</v>
      </c>
      <c r="C19" s="31">
        <f t="shared" si="10"/>
        <v>126</v>
      </c>
      <c r="D19" s="31">
        <f t="shared" si="10"/>
        <v>104</v>
      </c>
      <c r="E19" s="31">
        <f t="shared" si="10"/>
        <v>33</v>
      </c>
      <c r="F19" s="31">
        <f t="shared" si="10"/>
        <v>35</v>
      </c>
      <c r="G19" s="31">
        <f t="shared" si="10"/>
        <v>27</v>
      </c>
      <c r="H19" s="31">
        <f t="shared" si="10"/>
        <v>4</v>
      </c>
      <c r="I19" s="31">
        <f t="shared" si="10"/>
        <v>1</v>
      </c>
      <c r="J19" s="31">
        <f t="shared" si="10"/>
        <v>3</v>
      </c>
      <c r="K19" s="31">
        <f t="shared" si="10"/>
        <v>24</v>
      </c>
      <c r="L19" s="31">
        <f t="shared" si="10"/>
        <v>5</v>
      </c>
      <c r="M19" s="31">
        <f t="shared" si="10"/>
        <v>17</v>
      </c>
      <c r="N19" s="31">
        <f t="shared" si="10"/>
        <v>20</v>
      </c>
      <c r="O19" s="31">
        <f t="shared" si="10"/>
        <v>0</v>
      </c>
      <c r="P19" s="31">
        <f t="shared" si="10"/>
        <v>0</v>
      </c>
      <c r="Q19" s="31">
        <f t="shared" si="10"/>
        <v>6</v>
      </c>
      <c r="R19" s="31">
        <f t="shared" si="10"/>
        <v>0</v>
      </c>
      <c r="S19" s="38">
        <f t="shared" si="2"/>
        <v>0.33653846153846156</v>
      </c>
      <c r="T19" s="38">
        <f t="shared" si="3"/>
        <v>0.45238095238095238</v>
      </c>
      <c r="U19" s="38">
        <f t="shared" si="4"/>
        <v>0.48076923076923078</v>
      </c>
      <c r="V19" s="38">
        <f t="shared" si="5"/>
        <v>0.93315018315018317</v>
      </c>
      <c r="W19" s="32"/>
      <c r="X19" s="32"/>
      <c r="Y19" s="32"/>
    </row>
    <row r="20" spans="1:25" ht="12" hidden="1" customHeight="1" outlineLevel="2" x14ac:dyDescent="0.2">
      <c r="A20" s="30" t="s">
        <v>28</v>
      </c>
      <c r="B20" s="31">
        <v>14</v>
      </c>
      <c r="C20" s="31">
        <v>46</v>
      </c>
      <c r="D20" s="31">
        <v>38</v>
      </c>
      <c r="E20" s="31">
        <v>10</v>
      </c>
      <c r="F20" s="31">
        <v>14</v>
      </c>
      <c r="G20" s="31">
        <f>(F20)-H20-I20-J20</f>
        <v>12</v>
      </c>
      <c r="H20" s="31">
        <v>2</v>
      </c>
      <c r="I20" s="31">
        <v>0</v>
      </c>
      <c r="J20" s="31">
        <v>0</v>
      </c>
      <c r="K20" s="31">
        <v>5</v>
      </c>
      <c r="L20" s="31">
        <v>1</v>
      </c>
      <c r="M20" s="31">
        <v>7</v>
      </c>
      <c r="N20" s="31">
        <v>6</v>
      </c>
      <c r="O20" s="31">
        <v>0</v>
      </c>
      <c r="P20" s="31">
        <v>0</v>
      </c>
      <c r="Q20" s="31">
        <v>1</v>
      </c>
      <c r="R20" s="31">
        <v>0</v>
      </c>
      <c r="S20" s="38">
        <f t="shared" si="2"/>
        <v>0.36842105263157893</v>
      </c>
      <c r="T20" s="38">
        <f t="shared" si="3"/>
        <v>0.47826086956521741</v>
      </c>
      <c r="U20" s="38">
        <f t="shared" si="4"/>
        <v>0.42105263157894735</v>
      </c>
      <c r="V20" s="38">
        <f t="shared" si="5"/>
        <v>0.89931350114416475</v>
      </c>
      <c r="W20" s="32"/>
      <c r="X20" s="32"/>
      <c r="Y20" s="32"/>
    </row>
    <row r="21" spans="1:25" ht="12" hidden="1" customHeight="1" outlineLevel="2" x14ac:dyDescent="0.2">
      <c r="A21" s="49" t="s">
        <v>28</v>
      </c>
      <c r="B21" s="31">
        <v>11</v>
      </c>
      <c r="C21" s="31">
        <v>32</v>
      </c>
      <c r="D21" s="31">
        <v>23</v>
      </c>
      <c r="E21" s="31">
        <v>5</v>
      </c>
      <c r="F21" s="31">
        <v>5</v>
      </c>
      <c r="G21" s="31">
        <f>(F21)-H21-I21-J21</f>
        <v>3</v>
      </c>
      <c r="H21" s="31">
        <v>1</v>
      </c>
      <c r="I21" s="31">
        <v>1</v>
      </c>
      <c r="J21" s="31">
        <v>0</v>
      </c>
      <c r="K21" s="31">
        <v>5</v>
      </c>
      <c r="L21" s="31">
        <v>2</v>
      </c>
      <c r="M21" s="31">
        <v>7</v>
      </c>
      <c r="N21" s="31">
        <v>7</v>
      </c>
      <c r="O21" s="31">
        <v>0</v>
      </c>
      <c r="P21" s="31">
        <v>0</v>
      </c>
      <c r="Q21" s="31">
        <v>2</v>
      </c>
      <c r="R21" s="31">
        <v>0</v>
      </c>
      <c r="S21" s="38">
        <f t="shared" si="2"/>
        <v>0.21739130434782608</v>
      </c>
      <c r="T21" s="38">
        <f t="shared" si="3"/>
        <v>0.4375</v>
      </c>
      <c r="U21" s="38">
        <f t="shared" si="4"/>
        <v>0.34782608695652173</v>
      </c>
      <c r="V21" s="38">
        <f t="shared" si="5"/>
        <v>0.78532608695652173</v>
      </c>
      <c r="W21" s="32"/>
      <c r="X21" s="32"/>
      <c r="Y21" s="32"/>
    </row>
    <row r="22" spans="1:25" ht="12" hidden="1" customHeight="1" outlineLevel="2" x14ac:dyDescent="0.2">
      <c r="A22" s="30" t="s">
        <v>28</v>
      </c>
      <c r="B22" s="31">
        <v>14</v>
      </c>
      <c r="C22" s="31">
        <v>48</v>
      </c>
      <c r="D22" s="31">
        <v>43</v>
      </c>
      <c r="E22" s="31">
        <v>18</v>
      </c>
      <c r="F22" s="31">
        <v>16</v>
      </c>
      <c r="G22" s="31">
        <f>(F22)-H22-I22-J22</f>
        <v>12</v>
      </c>
      <c r="H22" s="31">
        <v>1</v>
      </c>
      <c r="I22" s="31">
        <v>0</v>
      </c>
      <c r="J22" s="31">
        <v>3</v>
      </c>
      <c r="K22" s="31">
        <v>14</v>
      </c>
      <c r="L22" s="31">
        <v>2</v>
      </c>
      <c r="M22" s="31">
        <v>3</v>
      </c>
      <c r="N22" s="31">
        <v>7</v>
      </c>
      <c r="O22" s="31">
        <v>0</v>
      </c>
      <c r="P22" s="31">
        <v>0</v>
      </c>
      <c r="Q22" s="31">
        <v>3</v>
      </c>
      <c r="R22" s="31">
        <v>0</v>
      </c>
      <c r="S22" s="38">
        <f t="shared" si="2"/>
        <v>0.37209302325581395</v>
      </c>
      <c r="T22" s="38">
        <f t="shared" si="3"/>
        <v>0.4375</v>
      </c>
      <c r="U22" s="38">
        <f t="shared" si="4"/>
        <v>0.60465116279069764</v>
      </c>
      <c r="V22" s="38">
        <f t="shared" si="5"/>
        <v>1.0421511627906976</v>
      </c>
      <c r="W22" s="32"/>
      <c r="X22" s="32"/>
      <c r="Y22" s="32"/>
    </row>
    <row r="23" spans="1:25" ht="12" customHeight="1" outlineLevel="1" collapsed="1" x14ac:dyDescent="0.2">
      <c r="A23" s="35" t="s">
        <v>254</v>
      </c>
      <c r="B23" s="31">
        <f t="shared" ref="B23:R23" si="11">SUBTOTAL(9,B24:B25)</f>
        <v>33</v>
      </c>
      <c r="C23" s="31">
        <f t="shared" si="11"/>
        <v>106</v>
      </c>
      <c r="D23" s="31">
        <f t="shared" si="11"/>
        <v>72</v>
      </c>
      <c r="E23" s="31">
        <f t="shared" si="11"/>
        <v>24</v>
      </c>
      <c r="F23" s="31">
        <f t="shared" si="11"/>
        <v>22</v>
      </c>
      <c r="G23" s="31">
        <f t="shared" si="11"/>
        <v>18</v>
      </c>
      <c r="H23" s="31">
        <f t="shared" si="11"/>
        <v>2</v>
      </c>
      <c r="I23" s="31">
        <f t="shared" si="11"/>
        <v>2</v>
      </c>
      <c r="J23" s="31">
        <f t="shared" si="11"/>
        <v>0</v>
      </c>
      <c r="K23" s="31">
        <f t="shared" si="11"/>
        <v>15</v>
      </c>
      <c r="L23" s="31">
        <f t="shared" si="11"/>
        <v>10</v>
      </c>
      <c r="M23" s="31">
        <f t="shared" si="11"/>
        <v>17</v>
      </c>
      <c r="N23" s="31">
        <f t="shared" si="11"/>
        <v>18</v>
      </c>
      <c r="O23" s="31">
        <f t="shared" si="11"/>
        <v>3</v>
      </c>
      <c r="P23" s="31">
        <f t="shared" si="11"/>
        <v>4</v>
      </c>
      <c r="Q23" s="31">
        <f t="shared" si="11"/>
        <v>5</v>
      </c>
      <c r="R23" s="31">
        <f t="shared" si="11"/>
        <v>0</v>
      </c>
      <c r="S23" s="38">
        <f t="shared" si="2"/>
        <v>0.30555555555555558</v>
      </c>
      <c r="T23" s="38">
        <f t="shared" si="3"/>
        <v>0.47572815533980584</v>
      </c>
      <c r="U23" s="38">
        <f t="shared" si="4"/>
        <v>0.3888888888888889</v>
      </c>
      <c r="V23" s="38">
        <f t="shared" si="5"/>
        <v>0.86461704422869468</v>
      </c>
      <c r="W23" s="32"/>
      <c r="X23" s="32"/>
      <c r="Y23" s="32"/>
    </row>
    <row r="24" spans="1:25" ht="12" hidden="1" customHeight="1" outlineLevel="2" x14ac:dyDescent="0.2">
      <c r="A24" s="30" t="s">
        <v>38</v>
      </c>
      <c r="B24" s="31">
        <v>15</v>
      </c>
      <c r="C24" s="31">
        <v>51</v>
      </c>
      <c r="D24" s="31">
        <v>34</v>
      </c>
      <c r="E24" s="31">
        <v>11</v>
      </c>
      <c r="F24" s="31">
        <v>8</v>
      </c>
      <c r="G24" s="31">
        <f>(F24)-H24-I24-J24</f>
        <v>6</v>
      </c>
      <c r="H24" s="31">
        <v>2</v>
      </c>
      <c r="I24" s="31">
        <v>0</v>
      </c>
      <c r="J24" s="31">
        <v>0</v>
      </c>
      <c r="K24" s="31">
        <v>4</v>
      </c>
      <c r="L24" s="31">
        <v>8</v>
      </c>
      <c r="M24" s="31">
        <v>9</v>
      </c>
      <c r="N24" s="31">
        <v>8</v>
      </c>
      <c r="O24" s="31">
        <v>0</v>
      </c>
      <c r="P24" s="31">
        <v>0</v>
      </c>
      <c r="Q24" s="31">
        <v>1</v>
      </c>
      <c r="R24" s="31">
        <v>0</v>
      </c>
      <c r="S24" s="38">
        <f t="shared" si="2"/>
        <v>0.23529411764705882</v>
      </c>
      <c r="T24" s="38">
        <f t="shared" si="3"/>
        <v>0.49019607843137253</v>
      </c>
      <c r="U24" s="38">
        <f t="shared" si="4"/>
        <v>0.29411764705882354</v>
      </c>
      <c r="V24" s="38">
        <f t="shared" si="5"/>
        <v>0.78431372549019607</v>
      </c>
      <c r="W24" s="32"/>
      <c r="X24" s="32"/>
      <c r="Y24" s="32"/>
    </row>
    <row r="25" spans="1:25" ht="12" hidden="1" customHeight="1" outlineLevel="2" x14ac:dyDescent="0.2">
      <c r="A25" s="30" t="s">
        <v>38</v>
      </c>
      <c r="B25" s="31">
        <v>18</v>
      </c>
      <c r="C25" s="31">
        <v>55</v>
      </c>
      <c r="D25" s="31">
        <v>38</v>
      </c>
      <c r="E25" s="31">
        <v>13</v>
      </c>
      <c r="F25" s="31">
        <v>14</v>
      </c>
      <c r="G25" s="31">
        <f>(F25)-H25-I25-J25</f>
        <v>12</v>
      </c>
      <c r="H25" s="31">
        <v>0</v>
      </c>
      <c r="I25" s="31">
        <v>2</v>
      </c>
      <c r="J25" s="31">
        <v>0</v>
      </c>
      <c r="K25" s="31">
        <v>11</v>
      </c>
      <c r="L25" s="31">
        <v>2</v>
      </c>
      <c r="M25" s="31">
        <v>8</v>
      </c>
      <c r="N25" s="31">
        <v>10</v>
      </c>
      <c r="O25" s="31">
        <v>3</v>
      </c>
      <c r="P25" s="31">
        <v>4</v>
      </c>
      <c r="Q25" s="31">
        <v>4</v>
      </c>
      <c r="R25" s="31">
        <v>0</v>
      </c>
      <c r="S25" s="38">
        <f t="shared" si="2"/>
        <v>0.36842105263157893</v>
      </c>
      <c r="T25" s="38">
        <f t="shared" si="3"/>
        <v>0.46153846153846156</v>
      </c>
      <c r="U25" s="38">
        <f t="shared" si="4"/>
        <v>0.47368421052631576</v>
      </c>
      <c r="V25" s="38">
        <f t="shared" si="5"/>
        <v>0.93522267206477738</v>
      </c>
      <c r="W25" s="32"/>
      <c r="X25" s="32"/>
      <c r="Y25" s="32"/>
    </row>
    <row r="26" spans="1:25" ht="12" customHeight="1" outlineLevel="1" collapsed="1" x14ac:dyDescent="0.2">
      <c r="A26" s="35" t="s">
        <v>255</v>
      </c>
      <c r="B26" s="31">
        <f t="shared" ref="B26:R26" si="12">SUBTOTAL(9,B27:B28)</f>
        <v>13</v>
      </c>
      <c r="C26" s="31">
        <f t="shared" si="12"/>
        <v>42</v>
      </c>
      <c r="D26" s="31">
        <f t="shared" si="12"/>
        <v>39</v>
      </c>
      <c r="E26" s="31">
        <f t="shared" si="12"/>
        <v>8</v>
      </c>
      <c r="F26" s="31">
        <f t="shared" si="12"/>
        <v>11</v>
      </c>
      <c r="G26" s="31">
        <f t="shared" si="12"/>
        <v>9</v>
      </c>
      <c r="H26" s="31">
        <f t="shared" si="12"/>
        <v>1</v>
      </c>
      <c r="I26" s="31">
        <f t="shared" si="12"/>
        <v>0</v>
      </c>
      <c r="J26" s="31">
        <f t="shared" si="12"/>
        <v>1</v>
      </c>
      <c r="K26" s="31">
        <f t="shared" si="12"/>
        <v>6</v>
      </c>
      <c r="L26" s="31">
        <f t="shared" si="12"/>
        <v>0</v>
      </c>
      <c r="M26" s="31">
        <f t="shared" si="12"/>
        <v>3</v>
      </c>
      <c r="N26" s="31">
        <f t="shared" si="12"/>
        <v>7</v>
      </c>
      <c r="O26" s="31">
        <f t="shared" si="12"/>
        <v>0</v>
      </c>
      <c r="P26" s="31">
        <f t="shared" si="12"/>
        <v>0</v>
      </c>
      <c r="Q26" s="31">
        <f t="shared" si="12"/>
        <v>2</v>
      </c>
      <c r="R26" s="31">
        <f t="shared" si="12"/>
        <v>0</v>
      </c>
      <c r="S26" s="38">
        <f t="shared" si="2"/>
        <v>0.28205128205128205</v>
      </c>
      <c r="T26" s="38">
        <f t="shared" si="3"/>
        <v>0.33333333333333331</v>
      </c>
      <c r="U26" s="38">
        <f t="shared" si="4"/>
        <v>0.38461538461538464</v>
      </c>
      <c r="V26" s="38">
        <f t="shared" si="5"/>
        <v>0.71794871794871795</v>
      </c>
      <c r="W26" s="32"/>
      <c r="X26" s="32"/>
      <c r="Y26" s="32"/>
    </row>
    <row r="27" spans="1:25" ht="12" hidden="1" customHeight="1" outlineLevel="2" x14ac:dyDescent="0.2">
      <c r="A27" s="30" t="s">
        <v>25</v>
      </c>
      <c r="B27" s="31">
        <v>10</v>
      </c>
      <c r="C27" s="31">
        <v>32</v>
      </c>
      <c r="D27" s="31">
        <v>29</v>
      </c>
      <c r="E27" s="31">
        <v>7</v>
      </c>
      <c r="F27" s="31">
        <v>11</v>
      </c>
      <c r="G27" s="31">
        <f>(F27)-H27-I27-J27</f>
        <v>9</v>
      </c>
      <c r="H27" s="31">
        <v>1</v>
      </c>
      <c r="I27" s="31">
        <v>0</v>
      </c>
      <c r="J27" s="31">
        <v>1</v>
      </c>
      <c r="K27" s="31">
        <v>6</v>
      </c>
      <c r="L27" s="31">
        <v>0</v>
      </c>
      <c r="M27" s="31">
        <v>3</v>
      </c>
      <c r="N27" s="31">
        <v>5</v>
      </c>
      <c r="O27" s="31">
        <v>0</v>
      </c>
      <c r="P27" s="31">
        <v>0</v>
      </c>
      <c r="Q27" s="31">
        <v>2</v>
      </c>
      <c r="R27" s="31">
        <v>0</v>
      </c>
      <c r="S27" s="38">
        <f t="shared" si="2"/>
        <v>0.37931034482758619</v>
      </c>
      <c r="T27" s="38">
        <f t="shared" si="3"/>
        <v>0.4375</v>
      </c>
      <c r="U27" s="38">
        <f t="shared" si="4"/>
        <v>0.51724137931034486</v>
      </c>
      <c r="V27" s="38">
        <f t="shared" si="5"/>
        <v>0.95474137931034486</v>
      </c>
      <c r="W27" s="32"/>
      <c r="X27" s="32"/>
      <c r="Y27" s="32"/>
    </row>
    <row r="28" spans="1:25" ht="12" hidden="1" customHeight="1" outlineLevel="2" x14ac:dyDescent="0.2">
      <c r="A28" s="30" t="s">
        <v>25</v>
      </c>
      <c r="B28" s="31">
        <v>3</v>
      </c>
      <c r="C28" s="31">
        <v>10</v>
      </c>
      <c r="D28" s="31">
        <v>10</v>
      </c>
      <c r="E28" s="31">
        <v>1</v>
      </c>
      <c r="F28" s="31">
        <v>0</v>
      </c>
      <c r="G28" s="31">
        <f>(F28)-H28-I28-J28</f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2</v>
      </c>
      <c r="O28" s="31">
        <v>0</v>
      </c>
      <c r="P28" s="31">
        <v>0</v>
      </c>
      <c r="Q28" s="31">
        <v>0</v>
      </c>
      <c r="R28" s="31">
        <v>0</v>
      </c>
      <c r="S28" s="38">
        <f t="shared" si="2"/>
        <v>0</v>
      </c>
      <c r="T28" s="38">
        <f t="shared" si="3"/>
        <v>0</v>
      </c>
      <c r="U28" s="38">
        <f t="shared" si="4"/>
        <v>0</v>
      </c>
      <c r="V28" s="38">
        <f t="shared" si="5"/>
        <v>0</v>
      </c>
      <c r="W28" s="32"/>
      <c r="X28" s="32"/>
      <c r="Y28" s="32"/>
    </row>
    <row r="29" spans="1:25" ht="12" customHeight="1" outlineLevel="1" collapsed="1" x14ac:dyDescent="0.2">
      <c r="A29" s="35" t="s">
        <v>256</v>
      </c>
      <c r="B29" s="31">
        <f t="shared" ref="B29:R29" si="13">SUBTOTAL(9,B30:B30)</f>
        <v>6</v>
      </c>
      <c r="C29" s="31">
        <f t="shared" si="13"/>
        <v>17</v>
      </c>
      <c r="D29" s="31">
        <f t="shared" si="13"/>
        <v>13</v>
      </c>
      <c r="E29" s="31">
        <f t="shared" si="13"/>
        <v>1</v>
      </c>
      <c r="F29" s="31">
        <f t="shared" si="13"/>
        <v>3</v>
      </c>
      <c r="G29" s="31">
        <f t="shared" si="13"/>
        <v>3</v>
      </c>
      <c r="H29" s="31">
        <f t="shared" si="13"/>
        <v>0</v>
      </c>
      <c r="I29" s="31">
        <f t="shared" si="13"/>
        <v>0</v>
      </c>
      <c r="J29" s="31">
        <f t="shared" si="13"/>
        <v>0</v>
      </c>
      <c r="K29" s="31">
        <f t="shared" si="13"/>
        <v>1</v>
      </c>
      <c r="L29" s="31">
        <f t="shared" si="13"/>
        <v>0</v>
      </c>
      <c r="M29" s="31">
        <f t="shared" si="13"/>
        <v>3</v>
      </c>
      <c r="N29" s="31">
        <f t="shared" si="13"/>
        <v>5</v>
      </c>
      <c r="O29" s="31">
        <f t="shared" si="13"/>
        <v>1</v>
      </c>
      <c r="P29" s="31">
        <f t="shared" si="13"/>
        <v>0</v>
      </c>
      <c r="Q29" s="31">
        <f t="shared" si="13"/>
        <v>1</v>
      </c>
      <c r="R29" s="31">
        <f t="shared" si="13"/>
        <v>0</v>
      </c>
      <c r="S29" s="38">
        <f t="shared" si="2"/>
        <v>0.23076923076923078</v>
      </c>
      <c r="T29" s="38">
        <f t="shared" si="3"/>
        <v>0.375</v>
      </c>
      <c r="U29" s="38">
        <f t="shared" si="4"/>
        <v>0.23076923076923078</v>
      </c>
      <c r="V29" s="38">
        <f t="shared" si="5"/>
        <v>0.60576923076923084</v>
      </c>
      <c r="W29" s="32"/>
      <c r="X29" s="32"/>
      <c r="Y29" s="32"/>
    </row>
    <row r="30" spans="1:25" ht="12" hidden="1" customHeight="1" outlineLevel="2" x14ac:dyDescent="0.2">
      <c r="A30" s="30" t="s">
        <v>50</v>
      </c>
      <c r="B30" s="31">
        <v>6</v>
      </c>
      <c r="C30" s="31">
        <v>17</v>
      </c>
      <c r="D30" s="31">
        <v>13</v>
      </c>
      <c r="E30" s="31">
        <v>1</v>
      </c>
      <c r="F30" s="31">
        <v>3</v>
      </c>
      <c r="G30" s="31">
        <f>(F30)-H30-I30-J30</f>
        <v>3</v>
      </c>
      <c r="H30" s="31">
        <v>0</v>
      </c>
      <c r="I30" s="31">
        <v>0</v>
      </c>
      <c r="J30" s="31">
        <v>0</v>
      </c>
      <c r="K30" s="31">
        <v>1</v>
      </c>
      <c r="L30" s="31">
        <v>0</v>
      </c>
      <c r="M30" s="31">
        <v>3</v>
      </c>
      <c r="N30" s="31">
        <v>5</v>
      </c>
      <c r="O30" s="31">
        <v>1</v>
      </c>
      <c r="P30" s="31">
        <v>0</v>
      </c>
      <c r="Q30" s="31">
        <v>1</v>
      </c>
      <c r="R30" s="31">
        <v>0</v>
      </c>
      <c r="S30" s="38">
        <f t="shared" si="2"/>
        <v>0.23076923076923078</v>
      </c>
      <c r="T30" s="38">
        <f t="shared" si="3"/>
        <v>0.375</v>
      </c>
      <c r="U30" s="38">
        <f t="shared" si="4"/>
        <v>0.23076923076923078</v>
      </c>
      <c r="V30" s="38">
        <f t="shared" si="5"/>
        <v>0.60576923076923084</v>
      </c>
      <c r="W30" s="32"/>
      <c r="X30" s="32"/>
      <c r="Y30" s="32"/>
    </row>
    <row r="31" spans="1:25" ht="12" customHeight="1" outlineLevel="1" collapsed="1" x14ac:dyDescent="0.2">
      <c r="A31" s="34" t="s">
        <v>257</v>
      </c>
      <c r="B31" s="30">
        <f t="shared" ref="B31:R31" si="14">SUBTOTAL(9,B32:B34)</f>
        <v>14</v>
      </c>
      <c r="C31" s="30">
        <f t="shared" si="14"/>
        <v>49</v>
      </c>
      <c r="D31" s="30">
        <f t="shared" si="14"/>
        <v>42</v>
      </c>
      <c r="E31" s="30">
        <f t="shared" si="14"/>
        <v>4</v>
      </c>
      <c r="F31" s="30">
        <f t="shared" si="14"/>
        <v>11</v>
      </c>
      <c r="G31" s="31">
        <f t="shared" si="14"/>
        <v>8</v>
      </c>
      <c r="H31" s="30">
        <f t="shared" si="14"/>
        <v>2</v>
      </c>
      <c r="I31" s="30">
        <f t="shared" si="14"/>
        <v>1</v>
      </c>
      <c r="J31" s="30">
        <f t="shared" si="14"/>
        <v>0</v>
      </c>
      <c r="K31" s="30">
        <f t="shared" si="14"/>
        <v>6</v>
      </c>
      <c r="L31" s="30">
        <f t="shared" si="14"/>
        <v>0</v>
      </c>
      <c r="M31" s="30">
        <f t="shared" si="14"/>
        <v>7</v>
      </c>
      <c r="N31" s="30">
        <f t="shared" si="14"/>
        <v>13</v>
      </c>
      <c r="O31" s="30">
        <f t="shared" si="14"/>
        <v>0</v>
      </c>
      <c r="P31" s="30">
        <f t="shared" si="14"/>
        <v>0</v>
      </c>
      <c r="Q31" s="30">
        <f t="shared" si="14"/>
        <v>3</v>
      </c>
      <c r="R31" s="30">
        <f t="shared" si="14"/>
        <v>1</v>
      </c>
      <c r="S31" s="38">
        <f t="shared" si="2"/>
        <v>0.26190476190476192</v>
      </c>
      <c r="T31" s="38">
        <f t="shared" si="3"/>
        <v>0.36734693877551022</v>
      </c>
      <c r="U31" s="38">
        <f t="shared" si="4"/>
        <v>0.35714285714285715</v>
      </c>
      <c r="V31" s="38">
        <f t="shared" si="5"/>
        <v>0.72448979591836737</v>
      </c>
      <c r="W31" s="32"/>
      <c r="X31" s="32"/>
      <c r="Y31" s="32"/>
    </row>
    <row r="32" spans="1:25" ht="12" hidden="1" customHeight="1" outlineLevel="2" x14ac:dyDescent="0.2">
      <c r="A32" s="11" t="s">
        <v>40</v>
      </c>
      <c r="B32" s="30">
        <v>3</v>
      </c>
      <c r="C32" s="30">
        <v>12</v>
      </c>
      <c r="D32" s="30">
        <v>9</v>
      </c>
      <c r="E32" s="30">
        <v>1</v>
      </c>
      <c r="F32" s="30">
        <v>3</v>
      </c>
      <c r="G32" s="31">
        <f>(F32)-H32-I32-J32</f>
        <v>1</v>
      </c>
      <c r="H32" s="30">
        <v>2</v>
      </c>
      <c r="I32" s="30">
        <v>0</v>
      </c>
      <c r="J32" s="30">
        <v>0</v>
      </c>
      <c r="K32" s="30">
        <v>1</v>
      </c>
      <c r="L32" s="30">
        <v>0</v>
      </c>
      <c r="M32" s="30">
        <v>3</v>
      </c>
      <c r="N32" s="30">
        <v>3</v>
      </c>
      <c r="O32" s="30">
        <v>0</v>
      </c>
      <c r="P32" s="30">
        <v>0</v>
      </c>
      <c r="Q32" s="30">
        <v>3</v>
      </c>
      <c r="R32" s="30">
        <v>1</v>
      </c>
      <c r="S32" s="38">
        <f t="shared" si="2"/>
        <v>0.33333333333333331</v>
      </c>
      <c r="T32" s="38">
        <f t="shared" si="3"/>
        <v>0.5</v>
      </c>
      <c r="U32" s="38">
        <f t="shared" si="4"/>
        <v>0.55555555555555558</v>
      </c>
      <c r="V32" s="38">
        <f t="shared" si="5"/>
        <v>1.0555555555555556</v>
      </c>
      <c r="W32" s="32"/>
      <c r="X32" s="32"/>
      <c r="Y32" s="32"/>
    </row>
    <row r="33" spans="1:25" ht="12" hidden="1" customHeight="1" outlineLevel="2" x14ac:dyDescent="0.2">
      <c r="A33" s="50" t="s">
        <v>40</v>
      </c>
      <c r="B33" s="50">
        <v>6</v>
      </c>
      <c r="C33" s="50">
        <v>22</v>
      </c>
      <c r="D33" s="50">
        <v>19</v>
      </c>
      <c r="E33" s="50">
        <v>1</v>
      </c>
      <c r="F33" s="50">
        <v>7</v>
      </c>
      <c r="G33" s="31">
        <f>(F33)-H33-I33-J33</f>
        <v>6</v>
      </c>
      <c r="H33" s="50">
        <v>0</v>
      </c>
      <c r="I33" s="50">
        <v>1</v>
      </c>
      <c r="J33" s="50">
        <v>0</v>
      </c>
      <c r="K33" s="50">
        <v>3</v>
      </c>
      <c r="L33" s="50">
        <v>0</v>
      </c>
      <c r="M33" s="50">
        <v>3</v>
      </c>
      <c r="N33" s="50">
        <v>5</v>
      </c>
      <c r="O33" s="50">
        <v>0</v>
      </c>
      <c r="P33" s="50">
        <v>0</v>
      </c>
      <c r="Q33" s="50">
        <v>0</v>
      </c>
      <c r="R33" s="50">
        <v>0</v>
      </c>
      <c r="S33" s="38">
        <f t="shared" si="2"/>
        <v>0.36842105263157893</v>
      </c>
      <c r="T33" s="38">
        <f t="shared" si="3"/>
        <v>0.45454545454545453</v>
      </c>
      <c r="U33" s="38">
        <f t="shared" si="4"/>
        <v>0.47368421052631576</v>
      </c>
      <c r="V33" s="38">
        <f t="shared" si="5"/>
        <v>0.92822966507177029</v>
      </c>
      <c r="W33" s="32"/>
      <c r="X33" s="32"/>
      <c r="Y33" s="32"/>
    </row>
    <row r="34" spans="1:25" ht="12" hidden="1" customHeight="1" outlineLevel="2" x14ac:dyDescent="0.2">
      <c r="A34" s="48" t="s">
        <v>40</v>
      </c>
      <c r="B34" s="47">
        <v>5</v>
      </c>
      <c r="C34" s="47">
        <v>15</v>
      </c>
      <c r="D34" s="47">
        <v>14</v>
      </c>
      <c r="E34" s="47">
        <v>2</v>
      </c>
      <c r="F34" s="47">
        <v>1</v>
      </c>
      <c r="G34" s="31">
        <f>(F34)-H34-I34-J34</f>
        <v>1</v>
      </c>
      <c r="H34" s="47">
        <v>0</v>
      </c>
      <c r="I34" s="47">
        <v>0</v>
      </c>
      <c r="J34" s="47">
        <v>0</v>
      </c>
      <c r="K34" s="47">
        <v>2</v>
      </c>
      <c r="L34" s="47">
        <v>0</v>
      </c>
      <c r="M34" s="47">
        <v>1</v>
      </c>
      <c r="N34" s="47">
        <v>5</v>
      </c>
      <c r="O34" s="47">
        <v>0</v>
      </c>
      <c r="P34" s="47">
        <v>0</v>
      </c>
      <c r="Q34" s="47">
        <v>0</v>
      </c>
      <c r="R34" s="47">
        <v>0</v>
      </c>
      <c r="S34" s="38">
        <f t="shared" si="2"/>
        <v>7.1428571428571425E-2</v>
      </c>
      <c r="T34" s="38">
        <f t="shared" si="3"/>
        <v>0.13333333333333333</v>
      </c>
      <c r="U34" s="38">
        <f t="shared" si="4"/>
        <v>7.1428571428571425E-2</v>
      </c>
      <c r="V34" s="38">
        <f t="shared" si="5"/>
        <v>0.20476190476190476</v>
      </c>
      <c r="W34" s="32"/>
      <c r="X34" s="32"/>
      <c r="Y34" s="32"/>
    </row>
    <row r="35" spans="1:25" ht="12" customHeight="1" outlineLevel="1" collapsed="1" x14ac:dyDescent="0.2">
      <c r="A35" s="35" t="s">
        <v>258</v>
      </c>
      <c r="B35" s="31">
        <f t="shared" ref="B35:R35" si="15">SUBTOTAL(9,B36:B38)</f>
        <v>35</v>
      </c>
      <c r="C35" s="31">
        <f t="shared" si="15"/>
        <v>129</v>
      </c>
      <c r="D35" s="31">
        <f t="shared" si="15"/>
        <v>96</v>
      </c>
      <c r="E35" s="31">
        <f t="shared" si="15"/>
        <v>18</v>
      </c>
      <c r="F35" s="31">
        <f t="shared" si="15"/>
        <v>26</v>
      </c>
      <c r="G35" s="31">
        <f t="shared" si="15"/>
        <v>20</v>
      </c>
      <c r="H35" s="31">
        <f t="shared" si="15"/>
        <v>4</v>
      </c>
      <c r="I35" s="31">
        <f t="shared" si="15"/>
        <v>1</v>
      </c>
      <c r="J35" s="31">
        <f t="shared" si="15"/>
        <v>1</v>
      </c>
      <c r="K35" s="31">
        <f t="shared" si="15"/>
        <v>23</v>
      </c>
      <c r="L35" s="31">
        <f t="shared" si="15"/>
        <v>6</v>
      </c>
      <c r="M35" s="31">
        <f t="shared" si="15"/>
        <v>24</v>
      </c>
      <c r="N35" s="31">
        <f t="shared" si="15"/>
        <v>29</v>
      </c>
      <c r="O35" s="31">
        <f t="shared" si="15"/>
        <v>3</v>
      </c>
      <c r="P35" s="31">
        <f t="shared" si="15"/>
        <v>0</v>
      </c>
      <c r="Q35" s="31">
        <f t="shared" si="15"/>
        <v>9</v>
      </c>
      <c r="R35" s="31">
        <f t="shared" si="15"/>
        <v>0</v>
      </c>
      <c r="S35" s="38">
        <f t="shared" si="2"/>
        <v>0.27083333333333331</v>
      </c>
      <c r="T35" s="38">
        <f t="shared" si="3"/>
        <v>0.44444444444444442</v>
      </c>
      <c r="U35" s="38">
        <f t="shared" si="4"/>
        <v>0.36458333333333331</v>
      </c>
      <c r="V35" s="38">
        <f t="shared" si="5"/>
        <v>0.80902777777777768</v>
      </c>
      <c r="W35" s="32"/>
      <c r="X35" s="32"/>
      <c r="Y35" s="32"/>
    </row>
    <row r="36" spans="1:25" ht="12" hidden="1" customHeight="1" outlineLevel="2" x14ac:dyDescent="0.2">
      <c r="A36" s="30" t="s">
        <v>26</v>
      </c>
      <c r="B36" s="31">
        <v>15</v>
      </c>
      <c r="C36" s="31">
        <v>58</v>
      </c>
      <c r="D36" s="31">
        <v>42</v>
      </c>
      <c r="E36" s="31">
        <v>7</v>
      </c>
      <c r="F36" s="31">
        <v>13</v>
      </c>
      <c r="G36" s="31">
        <f>(F36)-H36-I36-J36</f>
        <v>9</v>
      </c>
      <c r="H36" s="31">
        <v>2</v>
      </c>
      <c r="I36" s="31">
        <v>1</v>
      </c>
      <c r="J36" s="31">
        <v>1</v>
      </c>
      <c r="K36" s="31">
        <v>15</v>
      </c>
      <c r="L36" s="31">
        <v>0</v>
      </c>
      <c r="M36" s="31">
        <v>14</v>
      </c>
      <c r="N36" s="31">
        <v>13</v>
      </c>
      <c r="O36" s="31">
        <v>2</v>
      </c>
      <c r="P36" s="31">
        <v>0</v>
      </c>
      <c r="Q36" s="31">
        <v>3</v>
      </c>
      <c r="R36" s="31">
        <v>0</v>
      </c>
      <c r="S36" s="38">
        <f t="shared" si="2"/>
        <v>0.30952380952380953</v>
      </c>
      <c r="T36" s="38">
        <f t="shared" si="3"/>
        <v>0.48214285714285715</v>
      </c>
      <c r="U36" s="38">
        <f t="shared" si="4"/>
        <v>0.47619047619047616</v>
      </c>
      <c r="V36" s="38">
        <f t="shared" si="5"/>
        <v>0.95833333333333326</v>
      </c>
      <c r="W36" s="32"/>
      <c r="X36" s="32"/>
      <c r="Y36" s="32"/>
    </row>
    <row r="37" spans="1:25" ht="12" hidden="1" customHeight="1" outlineLevel="2" x14ac:dyDescent="0.2">
      <c r="A37" s="30" t="s">
        <v>26</v>
      </c>
      <c r="B37" s="31">
        <v>13</v>
      </c>
      <c r="C37" s="31">
        <v>51</v>
      </c>
      <c r="D37" s="31">
        <v>38</v>
      </c>
      <c r="E37" s="31">
        <v>8</v>
      </c>
      <c r="F37" s="31">
        <v>8</v>
      </c>
      <c r="G37" s="31">
        <f>(F37)-H37-I37-J37</f>
        <v>8</v>
      </c>
      <c r="H37" s="31">
        <v>0</v>
      </c>
      <c r="I37" s="31">
        <v>0</v>
      </c>
      <c r="J37" s="31">
        <v>0</v>
      </c>
      <c r="K37" s="31">
        <v>5</v>
      </c>
      <c r="L37" s="31">
        <v>5</v>
      </c>
      <c r="M37" s="31">
        <v>7</v>
      </c>
      <c r="N37" s="31">
        <v>7</v>
      </c>
      <c r="O37" s="31">
        <v>1</v>
      </c>
      <c r="P37" s="31">
        <v>0</v>
      </c>
      <c r="Q37" s="31">
        <v>5</v>
      </c>
      <c r="R37" s="31">
        <v>0</v>
      </c>
      <c r="S37" s="38">
        <f t="shared" ref="S37:S68" si="16">(F37/D37)</f>
        <v>0.21052631578947367</v>
      </c>
      <c r="T37" s="38">
        <f t="shared" si="3"/>
        <v>0.4</v>
      </c>
      <c r="U37" s="38">
        <f t="shared" ref="U37:U68" si="17">((G37)+(2*H37)+(3*I37)+(4*J37))/(D37)</f>
        <v>0.21052631578947367</v>
      </c>
      <c r="V37" s="38">
        <f t="shared" ref="V37:V68" si="18">T37+U37</f>
        <v>0.61052631578947369</v>
      </c>
      <c r="W37" s="32"/>
      <c r="X37" s="32"/>
      <c r="Y37" s="32"/>
    </row>
    <row r="38" spans="1:25" ht="12" hidden="1" customHeight="1" outlineLevel="2" x14ac:dyDescent="0.2">
      <c r="A38" s="49" t="s">
        <v>26</v>
      </c>
      <c r="B38" s="31">
        <v>7</v>
      </c>
      <c r="C38" s="31">
        <v>20</v>
      </c>
      <c r="D38" s="31">
        <v>16</v>
      </c>
      <c r="E38" s="31">
        <v>3</v>
      </c>
      <c r="F38" s="31">
        <v>5</v>
      </c>
      <c r="G38" s="31">
        <f>(F38)-H38-I38-J38</f>
        <v>3</v>
      </c>
      <c r="H38" s="31">
        <v>2</v>
      </c>
      <c r="I38" s="31">
        <v>0</v>
      </c>
      <c r="J38" s="31">
        <v>0</v>
      </c>
      <c r="K38" s="31">
        <v>3</v>
      </c>
      <c r="L38" s="31">
        <v>1</v>
      </c>
      <c r="M38" s="31">
        <v>3</v>
      </c>
      <c r="N38" s="31">
        <v>9</v>
      </c>
      <c r="O38" s="31">
        <v>0</v>
      </c>
      <c r="P38" s="31">
        <v>0</v>
      </c>
      <c r="Q38" s="31">
        <v>1</v>
      </c>
      <c r="R38" s="31">
        <v>0</v>
      </c>
      <c r="S38" s="38">
        <f t="shared" si="16"/>
        <v>0.3125</v>
      </c>
      <c r="T38" s="38">
        <f t="shared" si="3"/>
        <v>0.45</v>
      </c>
      <c r="U38" s="38">
        <f t="shared" si="17"/>
        <v>0.4375</v>
      </c>
      <c r="V38" s="38">
        <f t="shared" si="18"/>
        <v>0.88749999999999996</v>
      </c>
      <c r="W38" s="32"/>
      <c r="X38" s="32"/>
      <c r="Y38" s="32"/>
    </row>
    <row r="39" spans="1:25" ht="12" customHeight="1" outlineLevel="1" collapsed="1" x14ac:dyDescent="0.2">
      <c r="A39" s="51" t="s">
        <v>259</v>
      </c>
      <c r="B39" s="31">
        <f t="shared" ref="B39:R39" si="19">SUBTOTAL(9,B40:B40)</f>
        <v>1</v>
      </c>
      <c r="C39" s="31">
        <f t="shared" si="19"/>
        <v>1</v>
      </c>
      <c r="D39" s="31">
        <f t="shared" si="19"/>
        <v>1</v>
      </c>
      <c r="E39" s="31">
        <f t="shared" si="19"/>
        <v>0</v>
      </c>
      <c r="F39" s="31">
        <f t="shared" si="19"/>
        <v>0</v>
      </c>
      <c r="G39" s="31">
        <f t="shared" si="19"/>
        <v>0</v>
      </c>
      <c r="H39" s="31">
        <f t="shared" si="19"/>
        <v>0</v>
      </c>
      <c r="I39" s="31">
        <f t="shared" si="19"/>
        <v>0</v>
      </c>
      <c r="J39" s="31">
        <f t="shared" si="19"/>
        <v>0</v>
      </c>
      <c r="K39" s="31">
        <f t="shared" si="19"/>
        <v>0</v>
      </c>
      <c r="L39" s="31">
        <f t="shared" si="19"/>
        <v>0</v>
      </c>
      <c r="M39" s="31">
        <f t="shared" si="19"/>
        <v>0</v>
      </c>
      <c r="N39" s="31">
        <f t="shared" si="19"/>
        <v>1</v>
      </c>
      <c r="O39" s="31">
        <f t="shared" si="19"/>
        <v>0</v>
      </c>
      <c r="P39" s="31">
        <f t="shared" si="19"/>
        <v>0</v>
      </c>
      <c r="Q39" s="31">
        <f t="shared" si="19"/>
        <v>0</v>
      </c>
      <c r="R39" s="31">
        <f t="shared" si="19"/>
        <v>0</v>
      </c>
      <c r="S39" s="38">
        <f t="shared" si="16"/>
        <v>0</v>
      </c>
      <c r="T39" s="38">
        <f t="shared" si="3"/>
        <v>0</v>
      </c>
      <c r="U39" s="38">
        <f t="shared" si="17"/>
        <v>0</v>
      </c>
      <c r="V39" s="38">
        <f t="shared" si="18"/>
        <v>0</v>
      </c>
      <c r="W39" s="32"/>
      <c r="X39" s="32"/>
      <c r="Y39" s="32"/>
    </row>
    <row r="40" spans="1:25" ht="12" hidden="1" customHeight="1" outlineLevel="2" x14ac:dyDescent="0.2">
      <c r="A40" s="49" t="s">
        <v>36</v>
      </c>
      <c r="B40" s="31">
        <v>1</v>
      </c>
      <c r="C40" s="31">
        <v>1</v>
      </c>
      <c r="D40" s="31">
        <v>1</v>
      </c>
      <c r="E40" s="31">
        <v>0</v>
      </c>
      <c r="F40" s="31">
        <v>0</v>
      </c>
      <c r="G40" s="31">
        <f>(F40)-H40-I40-J40</f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1</v>
      </c>
      <c r="O40" s="31">
        <v>0</v>
      </c>
      <c r="P40" s="31">
        <v>0</v>
      </c>
      <c r="Q40" s="31">
        <v>0</v>
      </c>
      <c r="R40" s="31">
        <v>0</v>
      </c>
      <c r="S40" s="38">
        <f t="shared" si="16"/>
        <v>0</v>
      </c>
      <c r="T40" s="38">
        <f t="shared" si="3"/>
        <v>0</v>
      </c>
      <c r="U40" s="38">
        <f t="shared" si="17"/>
        <v>0</v>
      </c>
      <c r="V40" s="38">
        <f t="shared" si="18"/>
        <v>0</v>
      </c>
      <c r="W40" s="32"/>
      <c r="X40" s="32"/>
      <c r="Y40" s="32"/>
    </row>
    <row r="41" spans="1:25" ht="12" customHeight="1" outlineLevel="1" collapsed="1" x14ac:dyDescent="0.2">
      <c r="A41" s="35" t="s">
        <v>260</v>
      </c>
      <c r="B41" s="31">
        <f t="shared" ref="B41:R41" si="20">SUBTOTAL(9,B42:B42)</f>
        <v>1</v>
      </c>
      <c r="C41" s="31">
        <f t="shared" si="20"/>
        <v>4</v>
      </c>
      <c r="D41" s="31">
        <f t="shared" si="20"/>
        <v>2</v>
      </c>
      <c r="E41" s="31">
        <f t="shared" si="20"/>
        <v>1</v>
      </c>
      <c r="F41" s="31">
        <f t="shared" si="20"/>
        <v>1</v>
      </c>
      <c r="G41" s="31">
        <f t="shared" si="20"/>
        <v>1</v>
      </c>
      <c r="H41" s="31">
        <f t="shared" si="20"/>
        <v>0</v>
      </c>
      <c r="I41" s="31">
        <f t="shared" si="20"/>
        <v>0</v>
      </c>
      <c r="J41" s="31">
        <f t="shared" si="20"/>
        <v>0</v>
      </c>
      <c r="K41" s="31">
        <f t="shared" si="20"/>
        <v>0</v>
      </c>
      <c r="L41" s="31">
        <f t="shared" si="20"/>
        <v>0</v>
      </c>
      <c r="M41" s="31">
        <f t="shared" si="20"/>
        <v>2</v>
      </c>
      <c r="N41" s="31">
        <f t="shared" si="20"/>
        <v>0</v>
      </c>
      <c r="O41" s="31">
        <f t="shared" si="20"/>
        <v>0</v>
      </c>
      <c r="P41" s="31">
        <f t="shared" si="20"/>
        <v>0</v>
      </c>
      <c r="Q41" s="31">
        <f t="shared" si="20"/>
        <v>0</v>
      </c>
      <c r="R41" s="31">
        <f t="shared" si="20"/>
        <v>0</v>
      </c>
      <c r="S41" s="38">
        <f t="shared" si="16"/>
        <v>0.5</v>
      </c>
      <c r="T41" s="38">
        <f t="shared" si="3"/>
        <v>0.75</v>
      </c>
      <c r="U41" s="38">
        <f t="shared" si="17"/>
        <v>0.5</v>
      </c>
      <c r="V41" s="38">
        <f t="shared" si="18"/>
        <v>1.25</v>
      </c>
      <c r="W41" s="32"/>
      <c r="X41" s="32"/>
      <c r="Y41" s="32"/>
    </row>
    <row r="42" spans="1:25" ht="12" hidden="1" customHeight="1" outlineLevel="2" x14ac:dyDescent="0.2">
      <c r="A42" s="30" t="s">
        <v>41</v>
      </c>
      <c r="B42" s="31">
        <v>1</v>
      </c>
      <c r="C42" s="31">
        <v>4</v>
      </c>
      <c r="D42" s="31">
        <v>2</v>
      </c>
      <c r="E42" s="31">
        <v>1</v>
      </c>
      <c r="F42" s="31">
        <v>1</v>
      </c>
      <c r="G42" s="31">
        <f>(F42)-H42-I42-J42</f>
        <v>1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2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8">
        <f t="shared" si="16"/>
        <v>0.5</v>
      </c>
      <c r="T42" s="38">
        <f t="shared" si="3"/>
        <v>0.75</v>
      </c>
      <c r="U42" s="38">
        <f t="shared" si="17"/>
        <v>0.5</v>
      </c>
      <c r="V42" s="38">
        <f t="shared" si="18"/>
        <v>1.25</v>
      </c>
      <c r="W42" s="32"/>
      <c r="X42" s="32"/>
      <c r="Y42" s="32"/>
    </row>
    <row r="43" spans="1:25" ht="12" customHeight="1" outlineLevel="1" collapsed="1" x14ac:dyDescent="0.2">
      <c r="A43" s="51" t="s">
        <v>261</v>
      </c>
      <c r="B43" s="31">
        <f t="shared" ref="B43:R43" si="21">SUBTOTAL(9,B44:B46)</f>
        <v>21</v>
      </c>
      <c r="C43" s="31">
        <f t="shared" si="21"/>
        <v>69</v>
      </c>
      <c r="D43" s="31">
        <f t="shared" si="21"/>
        <v>63</v>
      </c>
      <c r="E43" s="31">
        <f t="shared" si="21"/>
        <v>16</v>
      </c>
      <c r="F43" s="31">
        <f t="shared" si="21"/>
        <v>21</v>
      </c>
      <c r="G43" s="31">
        <f t="shared" si="21"/>
        <v>15</v>
      </c>
      <c r="H43" s="31">
        <f t="shared" si="21"/>
        <v>4</v>
      </c>
      <c r="I43" s="31">
        <f t="shared" si="21"/>
        <v>1</v>
      </c>
      <c r="J43" s="31">
        <f t="shared" si="21"/>
        <v>1</v>
      </c>
      <c r="K43" s="31">
        <f t="shared" si="21"/>
        <v>16</v>
      </c>
      <c r="L43" s="31">
        <f t="shared" si="21"/>
        <v>0</v>
      </c>
      <c r="M43" s="31">
        <f t="shared" si="21"/>
        <v>4</v>
      </c>
      <c r="N43" s="31">
        <f t="shared" si="21"/>
        <v>7</v>
      </c>
      <c r="O43" s="31">
        <f t="shared" si="21"/>
        <v>0</v>
      </c>
      <c r="P43" s="31">
        <f t="shared" si="21"/>
        <v>2</v>
      </c>
      <c r="Q43" s="31">
        <f t="shared" si="21"/>
        <v>1</v>
      </c>
      <c r="R43" s="31">
        <f t="shared" si="21"/>
        <v>0</v>
      </c>
      <c r="S43" s="38">
        <f t="shared" si="16"/>
        <v>0.33333333333333331</v>
      </c>
      <c r="T43" s="38">
        <f t="shared" si="3"/>
        <v>0.36231884057971014</v>
      </c>
      <c r="U43" s="38">
        <f t="shared" si="17"/>
        <v>0.47619047619047616</v>
      </c>
      <c r="V43" s="38">
        <f t="shared" si="18"/>
        <v>0.83850931677018625</v>
      </c>
      <c r="W43" s="32"/>
      <c r="X43" s="32"/>
      <c r="Y43" s="32"/>
    </row>
    <row r="44" spans="1:25" ht="12" hidden="1" customHeight="1" outlineLevel="2" x14ac:dyDescent="0.2">
      <c r="A44" s="49" t="s">
        <v>27</v>
      </c>
      <c r="B44" s="31">
        <v>9</v>
      </c>
      <c r="C44" s="31">
        <v>27</v>
      </c>
      <c r="D44" s="31">
        <v>22</v>
      </c>
      <c r="E44" s="31">
        <v>7</v>
      </c>
      <c r="F44" s="31">
        <v>7</v>
      </c>
      <c r="G44" s="31">
        <f>(F44)-H44-I44-J44</f>
        <v>5</v>
      </c>
      <c r="H44" s="31">
        <v>1</v>
      </c>
      <c r="I44" s="31">
        <v>0</v>
      </c>
      <c r="J44" s="31">
        <v>1</v>
      </c>
      <c r="K44" s="31">
        <v>8</v>
      </c>
      <c r="L44" s="31">
        <v>0</v>
      </c>
      <c r="M44" s="31">
        <v>3</v>
      </c>
      <c r="N44" s="31">
        <v>3</v>
      </c>
      <c r="O44" s="31">
        <v>0</v>
      </c>
      <c r="P44" s="31">
        <v>2</v>
      </c>
      <c r="Q44" s="31">
        <v>0</v>
      </c>
      <c r="R44" s="31">
        <v>0</v>
      </c>
      <c r="S44" s="38">
        <f t="shared" si="16"/>
        <v>0.31818181818181818</v>
      </c>
      <c r="T44" s="38">
        <f t="shared" si="3"/>
        <v>0.37037037037037035</v>
      </c>
      <c r="U44" s="38">
        <f t="shared" si="17"/>
        <v>0.5</v>
      </c>
      <c r="V44" s="38">
        <f t="shared" si="18"/>
        <v>0.87037037037037035</v>
      </c>
      <c r="W44" s="32"/>
      <c r="X44" s="32"/>
      <c r="Y44" s="32"/>
    </row>
    <row r="45" spans="1:25" ht="12" hidden="1" customHeight="1" outlineLevel="2" x14ac:dyDescent="0.2">
      <c r="A45" s="30" t="s">
        <v>27</v>
      </c>
      <c r="B45" s="31">
        <v>3</v>
      </c>
      <c r="C45" s="31">
        <v>11</v>
      </c>
      <c r="D45" s="31">
        <v>11</v>
      </c>
      <c r="E45" s="31">
        <v>1</v>
      </c>
      <c r="F45" s="31">
        <v>1</v>
      </c>
      <c r="G45" s="31">
        <f>(F45)-H45-I45-J45</f>
        <v>0</v>
      </c>
      <c r="H45" s="31">
        <v>0</v>
      </c>
      <c r="I45" s="31">
        <v>1</v>
      </c>
      <c r="J45" s="31">
        <v>0</v>
      </c>
      <c r="K45" s="31">
        <v>3</v>
      </c>
      <c r="L45" s="31">
        <v>0</v>
      </c>
      <c r="M45" s="31">
        <v>0</v>
      </c>
      <c r="N45" s="31">
        <v>1</v>
      </c>
      <c r="O45" s="31">
        <v>0</v>
      </c>
      <c r="P45" s="31">
        <v>0</v>
      </c>
      <c r="Q45" s="31">
        <v>0</v>
      </c>
      <c r="R45" s="31">
        <v>0</v>
      </c>
      <c r="S45" s="38">
        <f t="shared" si="16"/>
        <v>9.0909090909090912E-2</v>
      </c>
      <c r="T45" s="38">
        <f t="shared" si="3"/>
        <v>9.0909090909090912E-2</v>
      </c>
      <c r="U45" s="38">
        <f t="shared" si="17"/>
        <v>0.27272727272727271</v>
      </c>
      <c r="V45" s="38">
        <f t="shared" si="18"/>
        <v>0.36363636363636365</v>
      </c>
      <c r="W45" s="32"/>
      <c r="X45" s="32"/>
      <c r="Y45" s="32"/>
    </row>
    <row r="46" spans="1:25" ht="12" hidden="1" customHeight="1" outlineLevel="2" x14ac:dyDescent="0.2">
      <c r="A46" s="30" t="s">
        <v>27</v>
      </c>
      <c r="B46" s="31">
        <v>9</v>
      </c>
      <c r="C46" s="31">
        <v>31</v>
      </c>
      <c r="D46" s="31">
        <v>30</v>
      </c>
      <c r="E46" s="31">
        <v>8</v>
      </c>
      <c r="F46" s="31">
        <v>13</v>
      </c>
      <c r="G46" s="31">
        <f>(F46)-H46-I46-J46</f>
        <v>10</v>
      </c>
      <c r="H46" s="31">
        <v>3</v>
      </c>
      <c r="I46" s="31">
        <v>0</v>
      </c>
      <c r="J46" s="31">
        <v>0</v>
      </c>
      <c r="K46" s="31">
        <v>5</v>
      </c>
      <c r="L46" s="31">
        <v>0</v>
      </c>
      <c r="M46" s="31">
        <v>1</v>
      </c>
      <c r="N46" s="31">
        <v>3</v>
      </c>
      <c r="O46" s="31">
        <v>0</v>
      </c>
      <c r="P46" s="31">
        <v>0</v>
      </c>
      <c r="Q46" s="31">
        <v>1</v>
      </c>
      <c r="R46" s="31">
        <v>0</v>
      </c>
      <c r="S46" s="38">
        <f t="shared" si="16"/>
        <v>0.43333333333333335</v>
      </c>
      <c r="T46" s="38">
        <f t="shared" si="3"/>
        <v>0.45161290322580644</v>
      </c>
      <c r="U46" s="38">
        <f t="shared" si="17"/>
        <v>0.53333333333333333</v>
      </c>
      <c r="V46" s="38">
        <f t="shared" si="18"/>
        <v>0.98494623655913971</v>
      </c>
      <c r="W46" s="32"/>
      <c r="X46" s="32"/>
      <c r="Y46" s="32"/>
    </row>
    <row r="47" spans="1:25" ht="12" customHeight="1" outlineLevel="1" collapsed="1" x14ac:dyDescent="0.2">
      <c r="A47" s="35" t="s">
        <v>262</v>
      </c>
      <c r="B47" s="31">
        <f t="shared" ref="B47:R47" si="22">SUBTOTAL(9,B48:B51)</f>
        <v>23</v>
      </c>
      <c r="C47" s="31">
        <f t="shared" si="22"/>
        <v>69</v>
      </c>
      <c r="D47" s="31">
        <f t="shared" si="22"/>
        <v>50</v>
      </c>
      <c r="E47" s="31">
        <f t="shared" si="22"/>
        <v>12</v>
      </c>
      <c r="F47" s="31">
        <f t="shared" si="22"/>
        <v>9</v>
      </c>
      <c r="G47" s="31">
        <f t="shared" si="22"/>
        <v>9</v>
      </c>
      <c r="H47" s="31">
        <f t="shared" si="22"/>
        <v>0</v>
      </c>
      <c r="I47" s="31">
        <f t="shared" si="22"/>
        <v>0</v>
      </c>
      <c r="J47" s="31">
        <f t="shared" si="22"/>
        <v>0</v>
      </c>
      <c r="K47" s="31">
        <f t="shared" si="22"/>
        <v>5</v>
      </c>
      <c r="L47" s="31">
        <f t="shared" si="22"/>
        <v>3</v>
      </c>
      <c r="M47" s="31">
        <f t="shared" si="22"/>
        <v>16</v>
      </c>
      <c r="N47" s="31">
        <f t="shared" si="22"/>
        <v>22</v>
      </c>
      <c r="O47" s="31">
        <f t="shared" si="22"/>
        <v>0</v>
      </c>
      <c r="P47" s="31">
        <f t="shared" si="22"/>
        <v>0</v>
      </c>
      <c r="Q47" s="31">
        <f t="shared" si="22"/>
        <v>2</v>
      </c>
      <c r="R47" s="31">
        <f t="shared" si="22"/>
        <v>0</v>
      </c>
      <c r="S47" s="38">
        <f t="shared" si="16"/>
        <v>0.18</v>
      </c>
      <c r="T47" s="38">
        <f t="shared" si="3"/>
        <v>0.40579710144927539</v>
      </c>
      <c r="U47" s="38">
        <f t="shared" si="17"/>
        <v>0.18</v>
      </c>
      <c r="V47" s="38">
        <f t="shared" si="18"/>
        <v>0.58579710144927533</v>
      </c>
      <c r="W47" s="32"/>
      <c r="X47" s="32"/>
      <c r="Y47" s="32"/>
    </row>
    <row r="48" spans="1:25" ht="12" hidden="1" customHeight="1" outlineLevel="2" x14ac:dyDescent="0.2">
      <c r="A48" s="30" t="s">
        <v>34</v>
      </c>
      <c r="B48" s="31">
        <v>4</v>
      </c>
      <c r="C48" s="31">
        <v>12</v>
      </c>
      <c r="D48" s="31">
        <v>9</v>
      </c>
      <c r="E48" s="31">
        <v>4</v>
      </c>
      <c r="F48" s="31">
        <v>2</v>
      </c>
      <c r="G48" s="31">
        <f>(F48)-H48-I48-J48</f>
        <v>2</v>
      </c>
      <c r="H48" s="31">
        <v>0</v>
      </c>
      <c r="I48" s="31">
        <v>0</v>
      </c>
      <c r="J48" s="31">
        <v>0</v>
      </c>
      <c r="K48" s="31">
        <v>0</v>
      </c>
      <c r="L48" s="31">
        <v>1</v>
      </c>
      <c r="M48" s="31">
        <v>2</v>
      </c>
      <c r="N48" s="31">
        <v>3</v>
      </c>
      <c r="O48" s="31">
        <v>0</v>
      </c>
      <c r="P48" s="31">
        <v>0</v>
      </c>
      <c r="Q48" s="31">
        <v>0</v>
      </c>
      <c r="R48" s="31">
        <v>0</v>
      </c>
      <c r="S48" s="38">
        <f t="shared" si="16"/>
        <v>0.22222222222222221</v>
      </c>
      <c r="T48" s="38">
        <f t="shared" si="3"/>
        <v>0.41666666666666669</v>
      </c>
      <c r="U48" s="38">
        <f t="shared" si="17"/>
        <v>0.22222222222222221</v>
      </c>
      <c r="V48" s="38">
        <f t="shared" si="18"/>
        <v>0.63888888888888884</v>
      </c>
      <c r="W48" s="32"/>
      <c r="X48" s="32"/>
      <c r="Y48" s="32"/>
    </row>
    <row r="49" spans="1:25" ht="12" hidden="1" customHeight="1" outlineLevel="2" x14ac:dyDescent="0.2">
      <c r="A49" s="49" t="s">
        <v>34</v>
      </c>
      <c r="B49" s="31">
        <v>4</v>
      </c>
      <c r="C49" s="31">
        <v>13</v>
      </c>
      <c r="D49" s="31">
        <v>10</v>
      </c>
      <c r="E49" s="31">
        <v>1</v>
      </c>
      <c r="F49" s="31">
        <v>2</v>
      </c>
      <c r="G49" s="31">
        <f>(F49)-H49-I49-J49</f>
        <v>2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3</v>
      </c>
      <c r="N49" s="31">
        <v>4</v>
      </c>
      <c r="O49" s="31">
        <v>0</v>
      </c>
      <c r="P49" s="31">
        <v>0</v>
      </c>
      <c r="Q49" s="31">
        <v>2</v>
      </c>
      <c r="R49" s="31">
        <v>0</v>
      </c>
      <c r="S49" s="38">
        <f t="shared" si="16"/>
        <v>0.2</v>
      </c>
      <c r="T49" s="38">
        <f t="shared" si="3"/>
        <v>0.38461538461538464</v>
      </c>
      <c r="U49" s="38">
        <f t="shared" si="17"/>
        <v>0.2</v>
      </c>
      <c r="V49" s="38">
        <f t="shared" si="18"/>
        <v>0.58461538461538465</v>
      </c>
      <c r="W49" s="32"/>
      <c r="X49" s="32"/>
      <c r="Y49" s="32"/>
    </row>
    <row r="50" spans="1:25" ht="12" hidden="1" customHeight="1" outlineLevel="2" x14ac:dyDescent="0.2">
      <c r="A50" s="30" t="s">
        <v>34</v>
      </c>
      <c r="B50" s="31">
        <v>7</v>
      </c>
      <c r="C50" s="31">
        <v>16</v>
      </c>
      <c r="D50" s="31">
        <v>12</v>
      </c>
      <c r="E50" s="31">
        <v>3</v>
      </c>
      <c r="F50" s="31">
        <v>1</v>
      </c>
      <c r="G50" s="31">
        <f>(F50)-H50-I50-J50</f>
        <v>1</v>
      </c>
      <c r="H50" s="31">
        <v>0</v>
      </c>
      <c r="I50" s="31">
        <v>0</v>
      </c>
      <c r="J50" s="31">
        <v>0</v>
      </c>
      <c r="K50" s="31">
        <v>1</v>
      </c>
      <c r="L50" s="31">
        <v>1</v>
      </c>
      <c r="M50" s="31">
        <v>3</v>
      </c>
      <c r="N50" s="31">
        <v>7</v>
      </c>
      <c r="O50" s="31">
        <v>0</v>
      </c>
      <c r="P50" s="31">
        <v>0</v>
      </c>
      <c r="Q50" s="31">
        <v>0</v>
      </c>
      <c r="R50" s="31">
        <v>0</v>
      </c>
      <c r="S50" s="38">
        <f t="shared" si="16"/>
        <v>8.3333333333333329E-2</v>
      </c>
      <c r="T50" s="38">
        <f t="shared" si="3"/>
        <v>0.3125</v>
      </c>
      <c r="U50" s="38">
        <f t="shared" si="17"/>
        <v>8.3333333333333329E-2</v>
      </c>
      <c r="V50" s="38">
        <f t="shared" si="18"/>
        <v>0.39583333333333331</v>
      </c>
      <c r="W50" s="32"/>
      <c r="X50" s="32"/>
      <c r="Y50" s="32"/>
    </row>
    <row r="51" spans="1:25" ht="12" hidden="1" customHeight="1" outlineLevel="2" x14ac:dyDescent="0.2">
      <c r="A51" s="30" t="s">
        <v>34</v>
      </c>
      <c r="B51" s="31">
        <v>8</v>
      </c>
      <c r="C51" s="31">
        <v>28</v>
      </c>
      <c r="D51" s="31">
        <v>19</v>
      </c>
      <c r="E51" s="31">
        <v>4</v>
      </c>
      <c r="F51" s="31">
        <v>4</v>
      </c>
      <c r="G51" s="31">
        <f>(F51)-H51-I51-J51</f>
        <v>4</v>
      </c>
      <c r="H51" s="31">
        <v>0</v>
      </c>
      <c r="I51" s="31">
        <v>0</v>
      </c>
      <c r="J51" s="31">
        <v>0</v>
      </c>
      <c r="K51" s="31">
        <v>4</v>
      </c>
      <c r="L51" s="31">
        <v>1</v>
      </c>
      <c r="M51" s="31">
        <v>8</v>
      </c>
      <c r="N51" s="31">
        <v>8</v>
      </c>
      <c r="O51" s="31">
        <v>0</v>
      </c>
      <c r="P51" s="31">
        <v>0</v>
      </c>
      <c r="Q51" s="31">
        <v>0</v>
      </c>
      <c r="R51" s="31">
        <v>0</v>
      </c>
      <c r="S51" s="38">
        <f t="shared" si="16"/>
        <v>0.21052631578947367</v>
      </c>
      <c r="T51" s="38">
        <f t="shared" si="3"/>
        <v>0.4642857142857143</v>
      </c>
      <c r="U51" s="38">
        <f t="shared" si="17"/>
        <v>0.21052631578947367</v>
      </c>
      <c r="V51" s="38">
        <f t="shared" si="18"/>
        <v>0.67481203007518797</v>
      </c>
      <c r="W51" s="32"/>
      <c r="X51" s="32"/>
      <c r="Y51" s="32"/>
    </row>
    <row r="52" spans="1:25" ht="12" customHeight="1" outlineLevel="1" collapsed="1" x14ac:dyDescent="0.2">
      <c r="A52" s="35" t="s">
        <v>263</v>
      </c>
      <c r="B52" s="31">
        <f t="shared" ref="B52:R52" si="23">SUBTOTAL(9,B53:B53)</f>
        <v>7</v>
      </c>
      <c r="C52" s="31">
        <f t="shared" si="23"/>
        <v>22</v>
      </c>
      <c r="D52" s="31">
        <f t="shared" si="23"/>
        <v>17</v>
      </c>
      <c r="E52" s="31">
        <f t="shared" si="23"/>
        <v>1</v>
      </c>
      <c r="F52" s="31">
        <f t="shared" si="23"/>
        <v>1</v>
      </c>
      <c r="G52" s="31">
        <f t="shared" si="23"/>
        <v>1</v>
      </c>
      <c r="H52" s="31">
        <f t="shared" si="23"/>
        <v>0</v>
      </c>
      <c r="I52" s="31">
        <f t="shared" si="23"/>
        <v>0</v>
      </c>
      <c r="J52" s="31">
        <f t="shared" si="23"/>
        <v>0</v>
      </c>
      <c r="K52" s="31">
        <f t="shared" si="23"/>
        <v>1</v>
      </c>
      <c r="L52" s="31">
        <f t="shared" si="23"/>
        <v>1</v>
      </c>
      <c r="M52" s="31">
        <f t="shared" si="23"/>
        <v>3</v>
      </c>
      <c r="N52" s="31">
        <f t="shared" si="23"/>
        <v>4</v>
      </c>
      <c r="O52" s="31">
        <f t="shared" si="23"/>
        <v>1</v>
      </c>
      <c r="P52" s="31">
        <f t="shared" si="23"/>
        <v>0</v>
      </c>
      <c r="Q52" s="31">
        <f t="shared" si="23"/>
        <v>0</v>
      </c>
      <c r="R52" s="31">
        <f t="shared" si="23"/>
        <v>0</v>
      </c>
      <c r="S52" s="38">
        <f t="shared" si="16"/>
        <v>5.8823529411764705E-2</v>
      </c>
      <c r="T52" s="38">
        <f t="shared" si="3"/>
        <v>0.23809523809523808</v>
      </c>
      <c r="U52" s="38">
        <f t="shared" si="17"/>
        <v>5.8823529411764705E-2</v>
      </c>
      <c r="V52" s="38">
        <f t="shared" si="18"/>
        <v>0.2969187675070028</v>
      </c>
      <c r="W52" s="32"/>
      <c r="X52" s="32"/>
      <c r="Y52" s="32"/>
    </row>
    <row r="53" spans="1:25" ht="12" hidden="1" customHeight="1" outlineLevel="2" x14ac:dyDescent="0.2">
      <c r="A53" s="30" t="s">
        <v>46</v>
      </c>
      <c r="B53" s="31">
        <v>7</v>
      </c>
      <c r="C53" s="31">
        <v>22</v>
      </c>
      <c r="D53" s="31">
        <v>17</v>
      </c>
      <c r="E53" s="31">
        <v>1</v>
      </c>
      <c r="F53" s="31">
        <v>1</v>
      </c>
      <c r="G53" s="31">
        <f>(F53)-H53-I53-J53</f>
        <v>1</v>
      </c>
      <c r="H53" s="31">
        <v>0</v>
      </c>
      <c r="I53" s="31">
        <v>0</v>
      </c>
      <c r="J53" s="31">
        <v>0</v>
      </c>
      <c r="K53" s="31">
        <v>1</v>
      </c>
      <c r="L53" s="31">
        <v>1</v>
      </c>
      <c r="M53" s="31">
        <v>3</v>
      </c>
      <c r="N53" s="31">
        <v>4</v>
      </c>
      <c r="O53" s="31">
        <v>1</v>
      </c>
      <c r="P53" s="31">
        <v>0</v>
      </c>
      <c r="Q53" s="31">
        <v>0</v>
      </c>
      <c r="R53" s="31">
        <v>0</v>
      </c>
      <c r="S53" s="38">
        <f t="shared" si="16"/>
        <v>5.8823529411764705E-2</v>
      </c>
      <c r="T53" s="38">
        <f t="shared" si="3"/>
        <v>0.23809523809523808</v>
      </c>
      <c r="U53" s="38">
        <f t="shared" si="17"/>
        <v>5.8823529411764705E-2</v>
      </c>
      <c r="V53" s="38">
        <f t="shared" si="18"/>
        <v>0.2969187675070028</v>
      </c>
      <c r="W53" s="32"/>
      <c r="X53" s="32"/>
      <c r="Y53" s="32"/>
    </row>
    <row r="54" spans="1:25" ht="12" customHeight="1" outlineLevel="1" collapsed="1" x14ac:dyDescent="0.2">
      <c r="A54" s="51" t="s">
        <v>264</v>
      </c>
      <c r="B54" s="31">
        <f t="shared" ref="B54:R54" si="24">SUBTOTAL(9,B55:B57)</f>
        <v>30</v>
      </c>
      <c r="C54" s="31">
        <f t="shared" si="24"/>
        <v>84</v>
      </c>
      <c r="D54" s="31">
        <f t="shared" si="24"/>
        <v>68</v>
      </c>
      <c r="E54" s="31">
        <f t="shared" si="24"/>
        <v>13</v>
      </c>
      <c r="F54" s="31">
        <f t="shared" si="24"/>
        <v>12</v>
      </c>
      <c r="G54" s="31">
        <f t="shared" si="24"/>
        <v>9</v>
      </c>
      <c r="H54" s="31">
        <f t="shared" si="24"/>
        <v>3</v>
      </c>
      <c r="I54" s="31">
        <f t="shared" si="24"/>
        <v>0</v>
      </c>
      <c r="J54" s="31">
        <f t="shared" si="24"/>
        <v>0</v>
      </c>
      <c r="K54" s="31">
        <f t="shared" si="24"/>
        <v>13</v>
      </c>
      <c r="L54" s="31">
        <f t="shared" si="24"/>
        <v>3</v>
      </c>
      <c r="M54" s="31">
        <f t="shared" si="24"/>
        <v>10</v>
      </c>
      <c r="N54" s="31">
        <f t="shared" si="24"/>
        <v>23</v>
      </c>
      <c r="O54" s="31">
        <f t="shared" si="24"/>
        <v>0</v>
      </c>
      <c r="P54" s="31">
        <f t="shared" si="24"/>
        <v>3</v>
      </c>
      <c r="Q54" s="31">
        <f t="shared" si="24"/>
        <v>1</v>
      </c>
      <c r="R54" s="31">
        <f t="shared" si="24"/>
        <v>0</v>
      </c>
      <c r="S54" s="38">
        <f t="shared" si="16"/>
        <v>0.17647058823529413</v>
      </c>
      <c r="T54" s="38">
        <f t="shared" si="3"/>
        <v>0.29761904761904762</v>
      </c>
      <c r="U54" s="38">
        <f t="shared" si="17"/>
        <v>0.22058823529411764</v>
      </c>
      <c r="V54" s="38">
        <f t="shared" si="18"/>
        <v>0.5182072829131652</v>
      </c>
      <c r="W54" s="32"/>
      <c r="X54" s="32"/>
      <c r="Y54" s="32"/>
    </row>
    <row r="55" spans="1:25" ht="12" hidden="1" customHeight="1" outlineLevel="2" x14ac:dyDescent="0.2">
      <c r="A55" s="49" t="s">
        <v>31</v>
      </c>
      <c r="B55" s="31">
        <v>5</v>
      </c>
      <c r="C55" s="31">
        <v>10</v>
      </c>
      <c r="D55" s="31">
        <v>10</v>
      </c>
      <c r="E55" s="31">
        <v>0</v>
      </c>
      <c r="F55" s="31">
        <v>1</v>
      </c>
      <c r="G55" s="31">
        <f>(F55)-H55-I55-J55</f>
        <v>1</v>
      </c>
      <c r="H55" s="31">
        <v>0</v>
      </c>
      <c r="I55" s="31">
        <v>0</v>
      </c>
      <c r="J55" s="31">
        <v>0</v>
      </c>
      <c r="K55" s="31">
        <v>1</v>
      </c>
      <c r="L55" s="31">
        <v>0</v>
      </c>
      <c r="M55" s="31">
        <v>0</v>
      </c>
      <c r="N55" s="31">
        <v>5</v>
      </c>
      <c r="O55" s="31">
        <v>0</v>
      </c>
      <c r="P55" s="31">
        <v>0</v>
      </c>
      <c r="Q55" s="31">
        <v>0</v>
      </c>
      <c r="R55" s="31">
        <v>0</v>
      </c>
      <c r="S55" s="38">
        <f t="shared" si="16"/>
        <v>0.1</v>
      </c>
      <c r="T55" s="38">
        <f t="shared" si="3"/>
        <v>0.1</v>
      </c>
      <c r="U55" s="38">
        <f t="shared" si="17"/>
        <v>0.1</v>
      </c>
      <c r="V55" s="38">
        <f t="shared" si="18"/>
        <v>0.2</v>
      </c>
      <c r="W55" s="32"/>
      <c r="X55" s="32"/>
      <c r="Y55" s="32"/>
    </row>
    <row r="56" spans="1:25" ht="12" hidden="1" customHeight="1" outlineLevel="2" x14ac:dyDescent="0.2">
      <c r="A56" s="49" t="s">
        <v>31</v>
      </c>
      <c r="B56" s="31">
        <v>10</v>
      </c>
      <c r="C56" s="31">
        <v>28</v>
      </c>
      <c r="D56" s="31">
        <v>23</v>
      </c>
      <c r="E56" s="31">
        <v>7</v>
      </c>
      <c r="F56" s="31">
        <v>4</v>
      </c>
      <c r="G56" s="31">
        <f>(F56)-H56-I56-J56</f>
        <v>3</v>
      </c>
      <c r="H56" s="31">
        <v>1</v>
      </c>
      <c r="I56" s="31">
        <v>0</v>
      </c>
      <c r="J56" s="31">
        <v>0</v>
      </c>
      <c r="K56" s="31">
        <v>3</v>
      </c>
      <c r="L56" s="31">
        <v>0</v>
      </c>
      <c r="M56" s="31">
        <v>5</v>
      </c>
      <c r="N56" s="31">
        <v>7</v>
      </c>
      <c r="O56" s="31">
        <v>0</v>
      </c>
      <c r="P56" s="31">
        <v>0</v>
      </c>
      <c r="Q56" s="31">
        <v>1</v>
      </c>
      <c r="R56" s="31">
        <v>0</v>
      </c>
      <c r="S56" s="38">
        <f t="shared" si="16"/>
        <v>0.17391304347826086</v>
      </c>
      <c r="T56" s="38">
        <f t="shared" si="3"/>
        <v>0.32142857142857145</v>
      </c>
      <c r="U56" s="38">
        <f t="shared" si="17"/>
        <v>0.21739130434782608</v>
      </c>
      <c r="V56" s="38">
        <f t="shared" si="18"/>
        <v>0.53881987577639756</v>
      </c>
      <c r="W56" s="32"/>
      <c r="X56" s="32"/>
      <c r="Y56" s="32"/>
    </row>
    <row r="57" spans="1:25" ht="12" hidden="1" customHeight="1" outlineLevel="2" x14ac:dyDescent="0.2">
      <c r="A57" s="49" t="s">
        <v>31</v>
      </c>
      <c r="B57" s="31">
        <v>15</v>
      </c>
      <c r="C57" s="31">
        <v>46</v>
      </c>
      <c r="D57" s="31">
        <v>35</v>
      </c>
      <c r="E57" s="31">
        <v>6</v>
      </c>
      <c r="F57" s="31">
        <v>7</v>
      </c>
      <c r="G57" s="31">
        <f>(F57)-H57-I57-J57</f>
        <v>5</v>
      </c>
      <c r="H57" s="31">
        <v>2</v>
      </c>
      <c r="I57" s="31">
        <v>0</v>
      </c>
      <c r="J57" s="31">
        <v>0</v>
      </c>
      <c r="K57" s="31">
        <v>9</v>
      </c>
      <c r="L57" s="31">
        <v>3</v>
      </c>
      <c r="M57" s="31">
        <v>5</v>
      </c>
      <c r="N57" s="31">
        <v>11</v>
      </c>
      <c r="O57" s="31">
        <v>0</v>
      </c>
      <c r="P57" s="31">
        <v>3</v>
      </c>
      <c r="Q57" s="31">
        <v>0</v>
      </c>
      <c r="R57" s="31">
        <v>0</v>
      </c>
      <c r="S57" s="38">
        <f t="shared" si="16"/>
        <v>0.2</v>
      </c>
      <c r="T57" s="38">
        <f t="shared" si="3"/>
        <v>0.32608695652173914</v>
      </c>
      <c r="U57" s="38">
        <f t="shared" si="17"/>
        <v>0.25714285714285712</v>
      </c>
      <c r="V57" s="38">
        <f t="shared" si="18"/>
        <v>0.58322981366459625</v>
      </c>
      <c r="W57" s="32"/>
      <c r="X57" s="32"/>
      <c r="Y57" s="32"/>
    </row>
    <row r="58" spans="1:25" ht="12" customHeight="1" outlineLevel="1" collapsed="1" x14ac:dyDescent="0.2">
      <c r="A58" s="35" t="s">
        <v>265</v>
      </c>
      <c r="B58" s="31">
        <f t="shared" ref="B58:R58" si="25">SUBTOTAL(9,B59:B62)</f>
        <v>82</v>
      </c>
      <c r="C58" s="31">
        <f t="shared" si="25"/>
        <v>307</v>
      </c>
      <c r="D58" s="31">
        <f t="shared" si="25"/>
        <v>235</v>
      </c>
      <c r="E58" s="31">
        <f t="shared" si="25"/>
        <v>77</v>
      </c>
      <c r="F58" s="31">
        <f t="shared" si="25"/>
        <v>90</v>
      </c>
      <c r="G58" s="31">
        <f t="shared" si="25"/>
        <v>57</v>
      </c>
      <c r="H58" s="31">
        <f t="shared" si="25"/>
        <v>20</v>
      </c>
      <c r="I58" s="31">
        <f t="shared" si="25"/>
        <v>4</v>
      </c>
      <c r="J58" s="31">
        <f t="shared" si="25"/>
        <v>9</v>
      </c>
      <c r="K58" s="31">
        <f t="shared" si="25"/>
        <v>52</v>
      </c>
      <c r="L58" s="31">
        <f t="shared" si="25"/>
        <v>10</v>
      </c>
      <c r="M58" s="31">
        <f t="shared" si="25"/>
        <v>56</v>
      </c>
      <c r="N58" s="31">
        <f t="shared" si="25"/>
        <v>43</v>
      </c>
      <c r="O58" s="31">
        <f t="shared" si="25"/>
        <v>3</v>
      </c>
      <c r="P58" s="31">
        <f t="shared" si="25"/>
        <v>3</v>
      </c>
      <c r="Q58" s="31">
        <f t="shared" si="25"/>
        <v>6</v>
      </c>
      <c r="R58" s="31">
        <f t="shared" si="25"/>
        <v>0</v>
      </c>
      <c r="S58" s="38">
        <f t="shared" si="16"/>
        <v>0.38297872340425532</v>
      </c>
      <c r="T58" s="38">
        <f t="shared" si="3"/>
        <v>0.51315789473684215</v>
      </c>
      <c r="U58" s="38">
        <f t="shared" si="17"/>
        <v>0.61702127659574468</v>
      </c>
      <c r="V58" s="38">
        <f t="shared" si="18"/>
        <v>1.1301791713325868</v>
      </c>
      <c r="W58" s="32"/>
      <c r="X58" s="32"/>
      <c r="Y58" s="32"/>
    </row>
    <row r="59" spans="1:25" ht="12" hidden="1" customHeight="1" outlineLevel="2" x14ac:dyDescent="0.2">
      <c r="A59" s="30" t="s">
        <v>39</v>
      </c>
      <c r="B59" s="31">
        <v>21</v>
      </c>
      <c r="C59" s="31">
        <v>73</v>
      </c>
      <c r="D59" s="31">
        <v>60</v>
      </c>
      <c r="E59" s="31">
        <v>17</v>
      </c>
      <c r="F59" s="31">
        <v>30</v>
      </c>
      <c r="G59" s="31">
        <f>(F59)-H59-I59-J59</f>
        <v>21</v>
      </c>
      <c r="H59" s="31">
        <v>5</v>
      </c>
      <c r="I59" s="31">
        <v>1</v>
      </c>
      <c r="J59" s="31">
        <v>3</v>
      </c>
      <c r="K59" s="31">
        <v>17</v>
      </c>
      <c r="L59" s="31">
        <v>2</v>
      </c>
      <c r="M59" s="31">
        <v>8</v>
      </c>
      <c r="N59" s="31">
        <v>8</v>
      </c>
      <c r="O59" s="31">
        <v>2</v>
      </c>
      <c r="P59" s="31">
        <v>1</v>
      </c>
      <c r="Q59" s="31">
        <v>1</v>
      </c>
      <c r="R59" s="31">
        <v>0</v>
      </c>
      <c r="S59" s="38">
        <f t="shared" si="16"/>
        <v>0.5</v>
      </c>
      <c r="T59" s="38">
        <f t="shared" si="3"/>
        <v>0.56338028169014087</v>
      </c>
      <c r="U59" s="38">
        <f t="shared" si="17"/>
        <v>0.76666666666666672</v>
      </c>
      <c r="V59" s="38">
        <f t="shared" si="18"/>
        <v>1.3300469483568076</v>
      </c>
      <c r="W59" s="32"/>
      <c r="X59" s="32"/>
      <c r="Y59" s="32"/>
    </row>
    <row r="60" spans="1:25" ht="12" hidden="1" customHeight="1" outlineLevel="2" x14ac:dyDescent="0.2">
      <c r="A60" s="49" t="s">
        <v>39</v>
      </c>
      <c r="B60" s="31">
        <v>19</v>
      </c>
      <c r="C60" s="31">
        <v>76</v>
      </c>
      <c r="D60" s="31">
        <v>67</v>
      </c>
      <c r="E60" s="31">
        <v>21</v>
      </c>
      <c r="F60" s="31">
        <v>28</v>
      </c>
      <c r="G60" s="31">
        <f>(F60)-H60-I60-J60</f>
        <v>13</v>
      </c>
      <c r="H60" s="31">
        <v>8</v>
      </c>
      <c r="I60" s="31">
        <v>3</v>
      </c>
      <c r="J60" s="31">
        <v>4</v>
      </c>
      <c r="K60" s="31">
        <v>16</v>
      </c>
      <c r="L60" s="31">
        <v>4</v>
      </c>
      <c r="M60" s="31">
        <v>5</v>
      </c>
      <c r="N60" s="31">
        <v>12</v>
      </c>
      <c r="O60" s="31">
        <v>0</v>
      </c>
      <c r="P60" s="31">
        <v>0</v>
      </c>
      <c r="Q60" s="31">
        <v>1</v>
      </c>
      <c r="R60" s="31">
        <v>0</v>
      </c>
      <c r="S60" s="38">
        <f t="shared" si="16"/>
        <v>0.41791044776119401</v>
      </c>
      <c r="T60" s="38">
        <f t="shared" si="3"/>
        <v>0.48684210526315791</v>
      </c>
      <c r="U60" s="38">
        <f t="shared" si="17"/>
        <v>0.80597014925373134</v>
      </c>
      <c r="V60" s="38">
        <f t="shared" si="18"/>
        <v>1.2928122545168892</v>
      </c>
      <c r="W60" s="32"/>
      <c r="X60" s="32"/>
      <c r="Y60" s="32"/>
    </row>
    <row r="61" spans="1:25" ht="12" hidden="1" customHeight="1" outlineLevel="2" x14ac:dyDescent="0.2">
      <c r="A61" s="49" t="s">
        <v>39</v>
      </c>
      <c r="B61" s="31">
        <v>19</v>
      </c>
      <c r="C61" s="31">
        <v>75</v>
      </c>
      <c r="D61" s="31">
        <v>51</v>
      </c>
      <c r="E61" s="31">
        <v>19</v>
      </c>
      <c r="F61" s="31">
        <v>17</v>
      </c>
      <c r="G61" s="31">
        <f>(F61)-H61-I61-J61</f>
        <v>13</v>
      </c>
      <c r="H61" s="31">
        <v>4</v>
      </c>
      <c r="I61" s="31">
        <v>0</v>
      </c>
      <c r="J61" s="31">
        <v>0</v>
      </c>
      <c r="K61" s="31">
        <v>2</v>
      </c>
      <c r="L61" s="31">
        <v>3</v>
      </c>
      <c r="M61" s="31">
        <v>20</v>
      </c>
      <c r="N61" s="31">
        <v>8</v>
      </c>
      <c r="O61" s="31">
        <v>1</v>
      </c>
      <c r="P61" s="31">
        <v>0</v>
      </c>
      <c r="Q61" s="31">
        <v>3</v>
      </c>
      <c r="R61" s="31">
        <v>0</v>
      </c>
      <c r="S61" s="38">
        <f t="shared" si="16"/>
        <v>0.33333333333333331</v>
      </c>
      <c r="T61" s="38">
        <f t="shared" si="3"/>
        <v>0.54054054054054057</v>
      </c>
      <c r="U61" s="38">
        <f t="shared" si="17"/>
        <v>0.41176470588235292</v>
      </c>
      <c r="V61" s="38">
        <f t="shared" si="18"/>
        <v>0.95230524642289349</v>
      </c>
      <c r="W61" s="32"/>
      <c r="X61" s="32"/>
      <c r="Y61" s="32"/>
    </row>
    <row r="62" spans="1:25" ht="12" hidden="1" customHeight="1" outlineLevel="2" x14ac:dyDescent="0.2">
      <c r="A62" s="49" t="s">
        <v>39</v>
      </c>
      <c r="B62" s="31">
        <v>23</v>
      </c>
      <c r="C62" s="31">
        <v>83</v>
      </c>
      <c r="D62" s="31">
        <v>57</v>
      </c>
      <c r="E62" s="31">
        <v>20</v>
      </c>
      <c r="F62" s="31">
        <v>15</v>
      </c>
      <c r="G62" s="31">
        <f>(F62)-H62-I62-J62</f>
        <v>10</v>
      </c>
      <c r="H62" s="31">
        <v>3</v>
      </c>
      <c r="I62" s="31">
        <v>0</v>
      </c>
      <c r="J62" s="31">
        <v>2</v>
      </c>
      <c r="K62" s="31">
        <v>17</v>
      </c>
      <c r="L62" s="31">
        <v>1</v>
      </c>
      <c r="M62" s="31">
        <v>23</v>
      </c>
      <c r="N62" s="31">
        <v>15</v>
      </c>
      <c r="O62" s="31">
        <v>0</v>
      </c>
      <c r="P62" s="31">
        <v>2</v>
      </c>
      <c r="Q62" s="31">
        <v>1</v>
      </c>
      <c r="R62" s="31">
        <v>0</v>
      </c>
      <c r="S62" s="38">
        <f t="shared" si="16"/>
        <v>0.26315789473684209</v>
      </c>
      <c r="T62" s="38">
        <f t="shared" si="3"/>
        <v>0.46987951807228917</v>
      </c>
      <c r="U62" s="38">
        <f t="shared" si="17"/>
        <v>0.42105263157894735</v>
      </c>
      <c r="V62" s="38">
        <f t="shared" si="18"/>
        <v>0.89093214965123657</v>
      </c>
      <c r="W62" s="32"/>
      <c r="X62" s="32"/>
      <c r="Y62" s="32"/>
    </row>
    <row r="63" spans="1:25" ht="12" customHeight="1" outlineLevel="1" collapsed="1" x14ac:dyDescent="0.2">
      <c r="A63" s="51" t="s">
        <v>266</v>
      </c>
      <c r="B63" s="31">
        <f t="shared" ref="B63:R63" si="26">SUBTOTAL(9,B64:B68)</f>
        <v>80</v>
      </c>
      <c r="C63" s="31">
        <f t="shared" si="26"/>
        <v>323</v>
      </c>
      <c r="D63" s="31">
        <f t="shared" si="26"/>
        <v>272</v>
      </c>
      <c r="E63" s="31">
        <f t="shared" si="26"/>
        <v>89</v>
      </c>
      <c r="F63" s="31">
        <f t="shared" si="26"/>
        <v>113</v>
      </c>
      <c r="G63" s="31">
        <f t="shared" si="26"/>
        <v>69</v>
      </c>
      <c r="H63" s="31">
        <f t="shared" si="26"/>
        <v>26</v>
      </c>
      <c r="I63" s="31">
        <f t="shared" si="26"/>
        <v>6</v>
      </c>
      <c r="J63" s="31">
        <f t="shared" si="26"/>
        <v>12</v>
      </c>
      <c r="K63" s="31">
        <f t="shared" si="26"/>
        <v>90</v>
      </c>
      <c r="L63" s="31">
        <f t="shared" si="26"/>
        <v>16</v>
      </c>
      <c r="M63" s="31">
        <f t="shared" si="26"/>
        <v>32</v>
      </c>
      <c r="N63" s="31">
        <f t="shared" si="26"/>
        <v>39</v>
      </c>
      <c r="O63" s="31">
        <f t="shared" si="26"/>
        <v>1</v>
      </c>
      <c r="P63" s="31">
        <f t="shared" si="26"/>
        <v>2</v>
      </c>
      <c r="Q63" s="31">
        <f t="shared" si="26"/>
        <v>39</v>
      </c>
      <c r="R63" s="31">
        <f t="shared" si="26"/>
        <v>1</v>
      </c>
      <c r="S63" s="38">
        <f t="shared" si="16"/>
        <v>0.41544117647058826</v>
      </c>
      <c r="T63" s="38">
        <f t="shared" si="3"/>
        <v>0.5</v>
      </c>
      <c r="U63" s="38">
        <f t="shared" si="17"/>
        <v>0.6875</v>
      </c>
      <c r="V63" s="38">
        <f t="shared" si="18"/>
        <v>1.1875</v>
      </c>
      <c r="W63" s="32"/>
      <c r="X63" s="32"/>
      <c r="Y63" s="32"/>
    </row>
    <row r="64" spans="1:25" ht="12" hidden="1" customHeight="1" outlineLevel="2" x14ac:dyDescent="0.2">
      <c r="A64" s="49" t="s">
        <v>45</v>
      </c>
      <c r="B64" s="31">
        <v>22</v>
      </c>
      <c r="C64" s="31">
        <v>83</v>
      </c>
      <c r="D64" s="31">
        <v>73</v>
      </c>
      <c r="E64" s="31">
        <v>30</v>
      </c>
      <c r="F64" s="31">
        <v>33</v>
      </c>
      <c r="G64" s="31">
        <f>(F64)-H64-I64-J64</f>
        <v>21</v>
      </c>
      <c r="H64" s="31">
        <v>6</v>
      </c>
      <c r="I64" s="31">
        <v>1</v>
      </c>
      <c r="J64" s="31">
        <v>5</v>
      </c>
      <c r="K64" s="31">
        <v>32</v>
      </c>
      <c r="L64" s="31">
        <v>2</v>
      </c>
      <c r="M64" s="31">
        <v>7</v>
      </c>
      <c r="N64" s="31">
        <v>10</v>
      </c>
      <c r="O64" s="31">
        <v>1</v>
      </c>
      <c r="P64" s="31">
        <v>0</v>
      </c>
      <c r="Q64" s="31">
        <v>6</v>
      </c>
      <c r="R64" s="31">
        <v>1</v>
      </c>
      <c r="S64" s="38">
        <f t="shared" si="16"/>
        <v>0.45205479452054792</v>
      </c>
      <c r="T64" s="38">
        <f t="shared" si="3"/>
        <v>0.51219512195121952</v>
      </c>
      <c r="U64" s="38">
        <f t="shared" si="17"/>
        <v>0.76712328767123283</v>
      </c>
      <c r="V64" s="38">
        <f t="shared" si="18"/>
        <v>1.2793184096224524</v>
      </c>
      <c r="W64" s="32"/>
      <c r="X64" s="32"/>
      <c r="Y64" s="32"/>
    </row>
    <row r="65" spans="1:25" ht="12" hidden="1" customHeight="1" outlineLevel="2" x14ac:dyDescent="0.2">
      <c r="A65" s="49" t="s">
        <v>45</v>
      </c>
      <c r="B65" s="31">
        <v>19</v>
      </c>
      <c r="C65" s="31">
        <v>80</v>
      </c>
      <c r="D65" s="31">
        <v>67</v>
      </c>
      <c r="E65" s="31">
        <v>20</v>
      </c>
      <c r="F65" s="31">
        <v>26</v>
      </c>
      <c r="G65" s="31">
        <f>(F65)-H65-I65-J65</f>
        <v>14</v>
      </c>
      <c r="H65" s="31">
        <v>5</v>
      </c>
      <c r="I65" s="31">
        <v>4</v>
      </c>
      <c r="J65" s="31">
        <v>3</v>
      </c>
      <c r="K65" s="31">
        <v>26</v>
      </c>
      <c r="L65" s="31">
        <v>5</v>
      </c>
      <c r="M65" s="31">
        <v>8</v>
      </c>
      <c r="N65" s="31">
        <v>7</v>
      </c>
      <c r="O65" s="31">
        <v>0</v>
      </c>
      <c r="P65" s="31">
        <v>0</v>
      </c>
      <c r="Q65" s="31">
        <v>10</v>
      </c>
      <c r="R65" s="31">
        <v>0</v>
      </c>
      <c r="S65" s="38">
        <f t="shared" si="16"/>
        <v>0.38805970149253732</v>
      </c>
      <c r="T65" s="38">
        <f t="shared" si="3"/>
        <v>0.48749999999999999</v>
      </c>
      <c r="U65" s="38">
        <f t="shared" si="17"/>
        <v>0.71641791044776115</v>
      </c>
      <c r="V65" s="38">
        <f t="shared" si="18"/>
        <v>1.2039179104477611</v>
      </c>
      <c r="W65" s="32"/>
      <c r="X65" s="32"/>
      <c r="Y65" s="32"/>
    </row>
    <row r="66" spans="1:25" ht="12" hidden="1" customHeight="1" outlineLevel="2" x14ac:dyDescent="0.2">
      <c r="A66" s="49" t="s">
        <v>45</v>
      </c>
      <c r="B66" s="31">
        <v>28</v>
      </c>
      <c r="C66" s="31">
        <v>118</v>
      </c>
      <c r="D66" s="31">
        <v>95</v>
      </c>
      <c r="E66" s="31">
        <v>29</v>
      </c>
      <c r="F66" s="31">
        <v>38</v>
      </c>
      <c r="G66" s="31">
        <f>(F66)-H66-I66-J66</f>
        <v>23</v>
      </c>
      <c r="H66" s="31">
        <v>12</v>
      </c>
      <c r="I66" s="31">
        <v>1</v>
      </c>
      <c r="J66" s="31">
        <v>2</v>
      </c>
      <c r="K66" s="31">
        <v>19</v>
      </c>
      <c r="L66" s="31">
        <v>8</v>
      </c>
      <c r="M66" s="31">
        <v>14</v>
      </c>
      <c r="N66" s="31">
        <v>15</v>
      </c>
      <c r="O66" s="31">
        <v>0</v>
      </c>
      <c r="P66" s="31">
        <v>1</v>
      </c>
      <c r="Q66" s="31">
        <v>17</v>
      </c>
      <c r="R66" s="31">
        <v>0</v>
      </c>
      <c r="S66" s="38">
        <f t="shared" si="16"/>
        <v>0.4</v>
      </c>
      <c r="T66" s="38">
        <f t="shared" si="3"/>
        <v>0.50847457627118642</v>
      </c>
      <c r="U66" s="38">
        <f t="shared" si="17"/>
        <v>0.61052631578947369</v>
      </c>
      <c r="V66" s="38">
        <f t="shared" si="18"/>
        <v>1.1190008920606602</v>
      </c>
      <c r="W66" s="32"/>
      <c r="X66" s="32"/>
      <c r="Y66" s="32"/>
    </row>
    <row r="67" spans="1:25" ht="12" hidden="1" customHeight="1" outlineLevel="2" x14ac:dyDescent="0.2">
      <c r="A67" s="11" t="s">
        <v>45</v>
      </c>
      <c r="B67" s="30">
        <v>5</v>
      </c>
      <c r="C67" s="30">
        <v>24</v>
      </c>
      <c r="D67" s="30">
        <v>20</v>
      </c>
      <c r="E67" s="30">
        <v>4</v>
      </c>
      <c r="F67" s="30">
        <v>6</v>
      </c>
      <c r="G67" s="31">
        <f>(F67)-H67-I67-J67</f>
        <v>5</v>
      </c>
      <c r="H67" s="30">
        <v>1</v>
      </c>
      <c r="I67" s="30">
        <v>0</v>
      </c>
      <c r="J67" s="30">
        <v>0</v>
      </c>
      <c r="K67" s="30">
        <v>4</v>
      </c>
      <c r="L67" s="30">
        <v>1</v>
      </c>
      <c r="M67" s="30">
        <v>2</v>
      </c>
      <c r="N67" s="30">
        <v>5</v>
      </c>
      <c r="O67" s="30">
        <v>0</v>
      </c>
      <c r="P67" s="30">
        <v>1</v>
      </c>
      <c r="Q67" s="30">
        <v>3</v>
      </c>
      <c r="R67" s="30">
        <v>0</v>
      </c>
      <c r="S67" s="38">
        <f t="shared" si="16"/>
        <v>0.3</v>
      </c>
      <c r="T67" s="38">
        <f t="shared" si="3"/>
        <v>0.375</v>
      </c>
      <c r="U67" s="38">
        <f t="shared" si="17"/>
        <v>0.35</v>
      </c>
      <c r="V67" s="38">
        <f t="shared" si="18"/>
        <v>0.72499999999999998</v>
      </c>
      <c r="W67" s="32"/>
      <c r="X67" s="32"/>
      <c r="Y67" s="32"/>
    </row>
    <row r="68" spans="1:25" ht="12" hidden="1" customHeight="1" outlineLevel="2" x14ac:dyDescent="0.2">
      <c r="A68" s="50" t="s">
        <v>45</v>
      </c>
      <c r="B68" s="50">
        <v>6</v>
      </c>
      <c r="C68" s="50">
        <v>18</v>
      </c>
      <c r="D68" s="50">
        <v>17</v>
      </c>
      <c r="E68" s="50">
        <v>6</v>
      </c>
      <c r="F68" s="50">
        <v>10</v>
      </c>
      <c r="G68" s="31">
        <f>(F68)-H68-I68-J68</f>
        <v>6</v>
      </c>
      <c r="H68" s="50">
        <v>2</v>
      </c>
      <c r="I68" s="50">
        <v>0</v>
      </c>
      <c r="J68" s="50">
        <v>2</v>
      </c>
      <c r="K68" s="50">
        <v>9</v>
      </c>
      <c r="L68" s="50">
        <v>0</v>
      </c>
      <c r="M68" s="50">
        <v>1</v>
      </c>
      <c r="N68" s="50">
        <v>2</v>
      </c>
      <c r="O68" s="50">
        <v>0</v>
      </c>
      <c r="P68" s="50">
        <v>0</v>
      </c>
      <c r="Q68" s="50">
        <v>3</v>
      </c>
      <c r="R68" s="50">
        <v>0</v>
      </c>
      <c r="S68" s="38">
        <f t="shared" si="16"/>
        <v>0.58823529411764708</v>
      </c>
      <c r="T68" s="38">
        <f t="shared" si="3"/>
        <v>0.61111111111111116</v>
      </c>
      <c r="U68" s="38">
        <f t="shared" si="17"/>
        <v>1.0588235294117647</v>
      </c>
      <c r="V68" s="38">
        <f t="shared" si="18"/>
        <v>1.6699346405228759</v>
      </c>
      <c r="W68" s="32"/>
      <c r="X68" s="32"/>
      <c r="Y68" s="32"/>
    </row>
    <row r="69" spans="1:25" ht="12" customHeight="1" outlineLevel="1" collapsed="1" x14ac:dyDescent="0.2">
      <c r="A69" s="35" t="s">
        <v>267</v>
      </c>
      <c r="B69" s="31">
        <f t="shared" ref="B69:R69" si="27">SUBTOTAL(9,B70:B73)</f>
        <v>86</v>
      </c>
      <c r="C69" s="31">
        <f t="shared" si="27"/>
        <v>350</v>
      </c>
      <c r="D69" s="31">
        <f t="shared" si="27"/>
        <v>268</v>
      </c>
      <c r="E69" s="31">
        <f t="shared" si="27"/>
        <v>102</v>
      </c>
      <c r="F69" s="31">
        <f t="shared" si="27"/>
        <v>103</v>
      </c>
      <c r="G69" s="31">
        <f t="shared" si="27"/>
        <v>80</v>
      </c>
      <c r="H69" s="31">
        <f t="shared" si="27"/>
        <v>18</v>
      </c>
      <c r="I69" s="31">
        <f t="shared" si="27"/>
        <v>5</v>
      </c>
      <c r="J69" s="31">
        <f t="shared" si="27"/>
        <v>0</v>
      </c>
      <c r="K69" s="31">
        <f t="shared" si="27"/>
        <v>56</v>
      </c>
      <c r="L69" s="31">
        <f t="shared" si="27"/>
        <v>19</v>
      </c>
      <c r="M69" s="31">
        <f t="shared" si="27"/>
        <v>55</v>
      </c>
      <c r="N69" s="31">
        <f t="shared" si="27"/>
        <v>30</v>
      </c>
      <c r="O69" s="31">
        <f t="shared" si="27"/>
        <v>6</v>
      </c>
      <c r="P69" s="31">
        <f t="shared" si="27"/>
        <v>2</v>
      </c>
      <c r="Q69" s="31">
        <f t="shared" si="27"/>
        <v>29</v>
      </c>
      <c r="R69" s="31">
        <f t="shared" si="27"/>
        <v>0</v>
      </c>
      <c r="S69" s="38">
        <f t="shared" ref="S69:S100" si="28">(F69/D69)</f>
        <v>0.38432835820895522</v>
      </c>
      <c r="T69" s="38">
        <f t="shared" ref="T69:T132" si="29">(F69+M69+L69)/(D69+M69+L69+P69)</f>
        <v>0.51453488372093026</v>
      </c>
      <c r="U69" s="38">
        <f t="shared" ref="U69:U100" si="30">((G69)+(2*H69)+(3*I69)+(4*J69))/(D69)</f>
        <v>0.48880597014925375</v>
      </c>
      <c r="V69" s="38">
        <f t="shared" ref="V69:V100" si="31">T69+U69</f>
        <v>1.003340853870184</v>
      </c>
      <c r="W69" s="32"/>
      <c r="X69" s="32"/>
      <c r="Y69" s="32"/>
    </row>
    <row r="70" spans="1:25" ht="12" hidden="1" customHeight="1" outlineLevel="2" x14ac:dyDescent="0.2">
      <c r="A70" s="30" t="s">
        <v>44</v>
      </c>
      <c r="B70" s="31">
        <v>21</v>
      </c>
      <c r="C70" s="31">
        <v>84</v>
      </c>
      <c r="D70" s="31">
        <v>70</v>
      </c>
      <c r="E70" s="31">
        <v>19</v>
      </c>
      <c r="F70" s="31">
        <v>24</v>
      </c>
      <c r="G70" s="31">
        <f>(F70)-H70-I70-J70</f>
        <v>22</v>
      </c>
      <c r="H70" s="31">
        <v>2</v>
      </c>
      <c r="I70" s="31">
        <v>0</v>
      </c>
      <c r="J70" s="31">
        <v>0</v>
      </c>
      <c r="K70" s="31">
        <v>7</v>
      </c>
      <c r="L70" s="31">
        <v>3</v>
      </c>
      <c r="M70" s="31">
        <v>10</v>
      </c>
      <c r="N70" s="31">
        <v>9</v>
      </c>
      <c r="O70" s="31">
        <v>0</v>
      </c>
      <c r="P70" s="31">
        <v>1</v>
      </c>
      <c r="Q70" s="31">
        <v>7</v>
      </c>
      <c r="R70" s="31">
        <v>0</v>
      </c>
      <c r="S70" s="38">
        <f t="shared" si="28"/>
        <v>0.34285714285714286</v>
      </c>
      <c r="T70" s="38">
        <f t="shared" si="29"/>
        <v>0.44047619047619047</v>
      </c>
      <c r="U70" s="38">
        <f t="shared" si="30"/>
        <v>0.37142857142857144</v>
      </c>
      <c r="V70" s="38">
        <f t="shared" si="31"/>
        <v>0.81190476190476191</v>
      </c>
      <c r="W70" s="32"/>
      <c r="X70" s="32"/>
      <c r="Y70" s="32"/>
    </row>
    <row r="71" spans="1:25" ht="12" hidden="1" customHeight="1" outlineLevel="2" x14ac:dyDescent="0.2">
      <c r="A71" s="30" t="s">
        <v>44</v>
      </c>
      <c r="B71" s="31">
        <v>19</v>
      </c>
      <c r="C71" s="31">
        <v>74</v>
      </c>
      <c r="D71" s="31">
        <v>55</v>
      </c>
      <c r="E71" s="31">
        <v>23</v>
      </c>
      <c r="F71" s="31">
        <v>23</v>
      </c>
      <c r="G71" s="31">
        <f>(F71)-H71-I71-J71</f>
        <v>18</v>
      </c>
      <c r="H71" s="31">
        <v>3</v>
      </c>
      <c r="I71" s="31">
        <v>2</v>
      </c>
      <c r="J71" s="31">
        <v>0</v>
      </c>
      <c r="K71" s="31">
        <v>12</v>
      </c>
      <c r="L71" s="31">
        <v>2</v>
      </c>
      <c r="M71" s="31">
        <v>13</v>
      </c>
      <c r="N71" s="31">
        <v>3</v>
      </c>
      <c r="O71" s="31">
        <v>4</v>
      </c>
      <c r="P71" s="31">
        <v>0</v>
      </c>
      <c r="Q71" s="31">
        <v>0</v>
      </c>
      <c r="R71" s="31">
        <v>0</v>
      </c>
      <c r="S71" s="38">
        <f t="shared" si="28"/>
        <v>0.41818181818181815</v>
      </c>
      <c r="T71" s="38">
        <f t="shared" si="29"/>
        <v>0.54285714285714282</v>
      </c>
      <c r="U71" s="38">
        <f t="shared" si="30"/>
        <v>0.54545454545454541</v>
      </c>
      <c r="V71" s="38">
        <f t="shared" si="31"/>
        <v>1.0883116883116881</v>
      </c>
      <c r="W71" s="32"/>
      <c r="X71" s="32"/>
      <c r="Y71" s="32"/>
    </row>
    <row r="72" spans="1:25" ht="12" hidden="1" customHeight="1" outlineLevel="2" x14ac:dyDescent="0.2">
      <c r="A72" s="30" t="s">
        <v>44</v>
      </c>
      <c r="B72" s="31">
        <v>20</v>
      </c>
      <c r="C72" s="31">
        <v>85</v>
      </c>
      <c r="D72" s="31">
        <v>67</v>
      </c>
      <c r="E72" s="31">
        <v>28</v>
      </c>
      <c r="F72" s="31">
        <v>25</v>
      </c>
      <c r="G72" s="31">
        <f>(F72)-H72-I72-J72</f>
        <v>16</v>
      </c>
      <c r="H72" s="31">
        <v>6</v>
      </c>
      <c r="I72" s="31">
        <v>3</v>
      </c>
      <c r="J72" s="31">
        <v>0</v>
      </c>
      <c r="K72" s="31">
        <v>19</v>
      </c>
      <c r="L72" s="31">
        <v>7</v>
      </c>
      <c r="M72" s="31">
        <v>9</v>
      </c>
      <c r="N72" s="31">
        <v>12</v>
      </c>
      <c r="O72" s="31">
        <v>2</v>
      </c>
      <c r="P72" s="31">
        <v>0</v>
      </c>
      <c r="Q72" s="31">
        <v>8</v>
      </c>
      <c r="R72" s="31">
        <v>0</v>
      </c>
      <c r="S72" s="38">
        <f t="shared" si="28"/>
        <v>0.37313432835820898</v>
      </c>
      <c r="T72" s="38">
        <f t="shared" si="29"/>
        <v>0.49397590361445781</v>
      </c>
      <c r="U72" s="38">
        <f t="shared" si="30"/>
        <v>0.55223880597014929</v>
      </c>
      <c r="V72" s="38">
        <f t="shared" si="31"/>
        <v>1.046214709584607</v>
      </c>
      <c r="W72" s="32"/>
      <c r="X72" s="32"/>
      <c r="Y72" s="32"/>
    </row>
    <row r="73" spans="1:25" ht="12" hidden="1" customHeight="1" outlineLevel="2" x14ac:dyDescent="0.2">
      <c r="A73" s="49" t="s">
        <v>44</v>
      </c>
      <c r="B73" s="31">
        <v>26</v>
      </c>
      <c r="C73" s="31">
        <v>107</v>
      </c>
      <c r="D73" s="31">
        <v>76</v>
      </c>
      <c r="E73" s="31">
        <v>32</v>
      </c>
      <c r="F73" s="31">
        <v>31</v>
      </c>
      <c r="G73" s="31">
        <f>(F73)-H73-I73-J73</f>
        <v>24</v>
      </c>
      <c r="H73" s="31">
        <v>7</v>
      </c>
      <c r="I73" s="31">
        <v>0</v>
      </c>
      <c r="J73" s="31">
        <v>0</v>
      </c>
      <c r="K73" s="31">
        <v>18</v>
      </c>
      <c r="L73" s="31">
        <v>7</v>
      </c>
      <c r="M73" s="31">
        <v>23</v>
      </c>
      <c r="N73" s="31">
        <v>6</v>
      </c>
      <c r="O73" s="31">
        <v>0</v>
      </c>
      <c r="P73" s="31">
        <v>1</v>
      </c>
      <c r="Q73" s="31">
        <v>14</v>
      </c>
      <c r="R73" s="31">
        <v>0</v>
      </c>
      <c r="S73" s="38">
        <f t="shared" si="28"/>
        <v>0.40789473684210525</v>
      </c>
      <c r="T73" s="38">
        <f t="shared" si="29"/>
        <v>0.57009345794392519</v>
      </c>
      <c r="U73" s="38">
        <f t="shared" si="30"/>
        <v>0.5</v>
      </c>
      <c r="V73" s="38">
        <f t="shared" si="31"/>
        <v>1.0700934579439252</v>
      </c>
      <c r="W73" s="32"/>
      <c r="X73" s="32"/>
      <c r="Y73" s="32"/>
    </row>
    <row r="74" spans="1:25" ht="12" customHeight="1" outlineLevel="1" collapsed="1" x14ac:dyDescent="0.2">
      <c r="A74" s="35" t="s">
        <v>268</v>
      </c>
      <c r="B74" s="31">
        <f t="shared" ref="B74:R74" si="32">SUBTOTAL(9,B75:B75)</f>
        <v>2</v>
      </c>
      <c r="C74" s="31">
        <f t="shared" si="32"/>
        <v>4</v>
      </c>
      <c r="D74" s="31">
        <f t="shared" si="32"/>
        <v>4</v>
      </c>
      <c r="E74" s="31">
        <f t="shared" si="32"/>
        <v>1</v>
      </c>
      <c r="F74" s="31">
        <f t="shared" si="32"/>
        <v>2</v>
      </c>
      <c r="G74" s="31">
        <f t="shared" si="32"/>
        <v>2</v>
      </c>
      <c r="H74" s="31">
        <f t="shared" si="32"/>
        <v>0</v>
      </c>
      <c r="I74" s="31">
        <f t="shared" si="32"/>
        <v>0</v>
      </c>
      <c r="J74" s="31">
        <f t="shared" si="32"/>
        <v>0</v>
      </c>
      <c r="K74" s="31">
        <f t="shared" si="32"/>
        <v>0</v>
      </c>
      <c r="L74" s="31">
        <f t="shared" si="32"/>
        <v>0</v>
      </c>
      <c r="M74" s="31">
        <f t="shared" si="32"/>
        <v>0</v>
      </c>
      <c r="N74" s="31">
        <f t="shared" si="32"/>
        <v>0</v>
      </c>
      <c r="O74" s="31">
        <f t="shared" si="32"/>
        <v>0</v>
      </c>
      <c r="P74" s="31">
        <f t="shared" si="32"/>
        <v>0</v>
      </c>
      <c r="Q74" s="31">
        <f t="shared" si="32"/>
        <v>0</v>
      </c>
      <c r="R74" s="31">
        <f t="shared" si="32"/>
        <v>0</v>
      </c>
      <c r="S74" s="38">
        <f t="shared" si="28"/>
        <v>0.5</v>
      </c>
      <c r="T74" s="38">
        <f t="shared" si="29"/>
        <v>0.5</v>
      </c>
      <c r="U74" s="38">
        <f t="shared" si="30"/>
        <v>0.5</v>
      </c>
      <c r="V74" s="38">
        <f t="shared" si="31"/>
        <v>1</v>
      </c>
      <c r="W74" s="32"/>
      <c r="X74" s="32"/>
      <c r="Y74" s="32"/>
    </row>
    <row r="75" spans="1:25" ht="12" hidden="1" customHeight="1" outlineLevel="2" x14ac:dyDescent="0.2">
      <c r="A75" s="30" t="s">
        <v>53</v>
      </c>
      <c r="B75" s="31">
        <v>2</v>
      </c>
      <c r="C75" s="31">
        <v>4</v>
      </c>
      <c r="D75" s="31">
        <v>4</v>
      </c>
      <c r="E75" s="31">
        <v>1</v>
      </c>
      <c r="F75" s="31">
        <v>2</v>
      </c>
      <c r="G75" s="31">
        <f>(F75)-H75-I75-J75</f>
        <v>2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8">
        <f t="shared" si="28"/>
        <v>0.5</v>
      </c>
      <c r="T75" s="38">
        <f t="shared" si="29"/>
        <v>0.5</v>
      </c>
      <c r="U75" s="38">
        <f t="shared" si="30"/>
        <v>0.5</v>
      </c>
      <c r="V75" s="38">
        <f t="shared" si="31"/>
        <v>1</v>
      </c>
      <c r="W75" s="32"/>
      <c r="X75" s="32"/>
      <c r="Y75" s="32"/>
    </row>
    <row r="76" spans="1:25" ht="12" customHeight="1" outlineLevel="1" collapsed="1" x14ac:dyDescent="0.2">
      <c r="A76" s="35" t="s">
        <v>269</v>
      </c>
      <c r="B76" s="31">
        <f t="shared" ref="B76:R76" si="33">SUBTOTAL(9,B77:B80)</f>
        <v>37</v>
      </c>
      <c r="C76" s="31">
        <f t="shared" si="33"/>
        <v>123</v>
      </c>
      <c r="D76" s="31">
        <f t="shared" si="33"/>
        <v>98</v>
      </c>
      <c r="E76" s="31">
        <f t="shared" si="33"/>
        <v>20</v>
      </c>
      <c r="F76" s="31">
        <f t="shared" si="33"/>
        <v>31</v>
      </c>
      <c r="G76" s="31">
        <f t="shared" si="33"/>
        <v>25</v>
      </c>
      <c r="H76" s="31">
        <f t="shared" si="33"/>
        <v>6</v>
      </c>
      <c r="I76" s="31">
        <f t="shared" si="33"/>
        <v>0</v>
      </c>
      <c r="J76" s="31">
        <f t="shared" si="33"/>
        <v>0</v>
      </c>
      <c r="K76" s="31">
        <f t="shared" si="33"/>
        <v>16</v>
      </c>
      <c r="L76" s="31">
        <f t="shared" si="33"/>
        <v>6</v>
      </c>
      <c r="M76" s="31">
        <f t="shared" si="33"/>
        <v>17</v>
      </c>
      <c r="N76" s="31">
        <f t="shared" si="33"/>
        <v>24</v>
      </c>
      <c r="O76" s="31">
        <f t="shared" si="33"/>
        <v>1</v>
      </c>
      <c r="P76" s="31">
        <f t="shared" si="33"/>
        <v>1</v>
      </c>
      <c r="Q76" s="31">
        <f t="shared" si="33"/>
        <v>8</v>
      </c>
      <c r="R76" s="31">
        <f t="shared" si="33"/>
        <v>0</v>
      </c>
      <c r="S76" s="38">
        <f t="shared" si="28"/>
        <v>0.31632653061224492</v>
      </c>
      <c r="T76" s="38">
        <f t="shared" si="29"/>
        <v>0.44262295081967212</v>
      </c>
      <c r="U76" s="38">
        <f t="shared" si="30"/>
        <v>0.37755102040816324</v>
      </c>
      <c r="V76" s="38">
        <f t="shared" si="31"/>
        <v>0.82017397122783531</v>
      </c>
      <c r="W76" s="32"/>
      <c r="X76" s="32"/>
      <c r="Y76" s="32"/>
    </row>
    <row r="77" spans="1:25" ht="12" hidden="1" customHeight="1" outlineLevel="2" x14ac:dyDescent="0.2">
      <c r="A77" s="30" t="s">
        <v>42</v>
      </c>
      <c r="B77" s="31">
        <v>10</v>
      </c>
      <c r="C77" s="31">
        <v>27</v>
      </c>
      <c r="D77" s="31">
        <v>23</v>
      </c>
      <c r="E77" s="31">
        <v>3</v>
      </c>
      <c r="F77" s="31">
        <v>3</v>
      </c>
      <c r="G77" s="31">
        <f>(F77)-H77-I77-J77</f>
        <v>2</v>
      </c>
      <c r="H77" s="31">
        <v>1</v>
      </c>
      <c r="I77" s="31">
        <v>0</v>
      </c>
      <c r="J77" s="31">
        <v>0</v>
      </c>
      <c r="K77" s="31">
        <v>1</v>
      </c>
      <c r="L77" s="31">
        <v>0</v>
      </c>
      <c r="M77" s="31">
        <v>3</v>
      </c>
      <c r="N77" s="31">
        <v>4</v>
      </c>
      <c r="O77" s="31">
        <v>1</v>
      </c>
      <c r="P77" s="31">
        <v>0</v>
      </c>
      <c r="Q77" s="31">
        <v>1</v>
      </c>
      <c r="R77" s="31">
        <v>0</v>
      </c>
      <c r="S77" s="38">
        <f t="shared" si="28"/>
        <v>0.13043478260869565</v>
      </c>
      <c r="T77" s="38">
        <f t="shared" si="29"/>
        <v>0.23076923076923078</v>
      </c>
      <c r="U77" s="38">
        <f t="shared" si="30"/>
        <v>0.17391304347826086</v>
      </c>
      <c r="V77" s="38">
        <f t="shared" si="31"/>
        <v>0.40468227424749165</v>
      </c>
      <c r="W77" s="32"/>
      <c r="X77" s="32"/>
      <c r="Y77" s="32"/>
    </row>
    <row r="78" spans="1:25" ht="12" hidden="1" customHeight="1" outlineLevel="2" x14ac:dyDescent="0.2">
      <c r="A78" s="30" t="s">
        <v>42</v>
      </c>
      <c r="B78" s="31">
        <v>11</v>
      </c>
      <c r="C78" s="31">
        <v>39</v>
      </c>
      <c r="D78" s="31">
        <v>30</v>
      </c>
      <c r="E78" s="31">
        <v>3</v>
      </c>
      <c r="F78" s="31">
        <v>11</v>
      </c>
      <c r="G78" s="31">
        <f>(F78)-H78-I78-J78</f>
        <v>9</v>
      </c>
      <c r="H78" s="31">
        <v>2</v>
      </c>
      <c r="I78" s="31">
        <v>0</v>
      </c>
      <c r="J78" s="31">
        <v>0</v>
      </c>
      <c r="K78" s="31">
        <v>8</v>
      </c>
      <c r="L78" s="31">
        <v>4</v>
      </c>
      <c r="M78" s="31">
        <v>4</v>
      </c>
      <c r="N78" s="31">
        <v>9</v>
      </c>
      <c r="O78" s="31">
        <v>0</v>
      </c>
      <c r="P78" s="31">
        <v>1</v>
      </c>
      <c r="Q78" s="31">
        <v>1</v>
      </c>
      <c r="R78" s="31">
        <v>0</v>
      </c>
      <c r="S78" s="38">
        <f t="shared" si="28"/>
        <v>0.36666666666666664</v>
      </c>
      <c r="T78" s="38">
        <f t="shared" si="29"/>
        <v>0.48717948717948717</v>
      </c>
      <c r="U78" s="38">
        <f t="shared" si="30"/>
        <v>0.43333333333333335</v>
      </c>
      <c r="V78" s="38">
        <f t="shared" si="31"/>
        <v>0.92051282051282057</v>
      </c>
      <c r="W78" s="32"/>
      <c r="X78" s="32"/>
      <c r="Y78" s="32"/>
    </row>
    <row r="79" spans="1:25" ht="12" hidden="1" customHeight="1" outlineLevel="2" x14ac:dyDescent="0.2">
      <c r="A79" s="49" t="s">
        <v>42</v>
      </c>
      <c r="B79" s="31">
        <v>10</v>
      </c>
      <c r="C79" s="31">
        <v>32</v>
      </c>
      <c r="D79" s="31">
        <v>25</v>
      </c>
      <c r="E79" s="31">
        <v>5</v>
      </c>
      <c r="F79" s="31">
        <v>9</v>
      </c>
      <c r="G79" s="31">
        <f>(F79)-H79-I79-J79</f>
        <v>8</v>
      </c>
      <c r="H79" s="31">
        <v>1</v>
      </c>
      <c r="I79" s="31">
        <v>0</v>
      </c>
      <c r="J79" s="31">
        <v>0</v>
      </c>
      <c r="K79" s="31">
        <v>5</v>
      </c>
      <c r="L79" s="31">
        <v>1</v>
      </c>
      <c r="M79" s="31">
        <v>6</v>
      </c>
      <c r="N79" s="31">
        <v>6</v>
      </c>
      <c r="O79" s="31">
        <v>0</v>
      </c>
      <c r="P79" s="31">
        <v>0</v>
      </c>
      <c r="Q79" s="31">
        <v>3</v>
      </c>
      <c r="R79" s="31">
        <v>0</v>
      </c>
      <c r="S79" s="38">
        <f t="shared" si="28"/>
        <v>0.36</v>
      </c>
      <c r="T79" s="38">
        <f t="shared" si="29"/>
        <v>0.5</v>
      </c>
      <c r="U79" s="38">
        <f t="shared" si="30"/>
        <v>0.4</v>
      </c>
      <c r="V79" s="38">
        <f t="shared" si="31"/>
        <v>0.9</v>
      </c>
      <c r="W79" s="32"/>
      <c r="X79" s="32"/>
      <c r="Y79" s="32"/>
    </row>
    <row r="80" spans="1:25" ht="12" hidden="1" customHeight="1" outlineLevel="2" x14ac:dyDescent="0.2">
      <c r="A80" s="30" t="s">
        <v>42</v>
      </c>
      <c r="B80" s="31">
        <v>6</v>
      </c>
      <c r="C80" s="31">
        <v>25</v>
      </c>
      <c r="D80" s="31">
        <v>20</v>
      </c>
      <c r="E80" s="31">
        <v>9</v>
      </c>
      <c r="F80" s="31">
        <v>8</v>
      </c>
      <c r="G80" s="31">
        <f>(F80)-H80-I80-J80</f>
        <v>6</v>
      </c>
      <c r="H80" s="31">
        <v>2</v>
      </c>
      <c r="I80" s="31">
        <v>0</v>
      </c>
      <c r="J80" s="31">
        <v>0</v>
      </c>
      <c r="K80" s="31">
        <v>2</v>
      </c>
      <c r="L80" s="31">
        <v>1</v>
      </c>
      <c r="M80" s="31">
        <v>4</v>
      </c>
      <c r="N80" s="31">
        <v>5</v>
      </c>
      <c r="O80" s="31">
        <v>0</v>
      </c>
      <c r="P80" s="31">
        <v>0</v>
      </c>
      <c r="Q80" s="31">
        <v>3</v>
      </c>
      <c r="R80" s="31">
        <v>0</v>
      </c>
      <c r="S80" s="38">
        <f t="shared" si="28"/>
        <v>0.4</v>
      </c>
      <c r="T80" s="38">
        <f t="shared" si="29"/>
        <v>0.52</v>
      </c>
      <c r="U80" s="38">
        <f t="shared" si="30"/>
        <v>0.5</v>
      </c>
      <c r="V80" s="38">
        <f t="shared" si="31"/>
        <v>1.02</v>
      </c>
      <c r="W80" s="32"/>
      <c r="X80" s="32"/>
      <c r="Y80" s="32"/>
    </row>
    <row r="81" spans="1:25" ht="12" customHeight="1" outlineLevel="1" collapsed="1" x14ac:dyDescent="0.2">
      <c r="A81" s="35" t="s">
        <v>270</v>
      </c>
      <c r="B81" s="31">
        <f t="shared" ref="B81:R81" si="34">SUBTOTAL(9,B82:B85)</f>
        <v>69</v>
      </c>
      <c r="C81" s="31">
        <f t="shared" si="34"/>
        <v>260</v>
      </c>
      <c r="D81" s="31">
        <f t="shared" si="34"/>
        <v>222</v>
      </c>
      <c r="E81" s="31">
        <f t="shared" si="34"/>
        <v>40</v>
      </c>
      <c r="F81" s="31">
        <f t="shared" si="34"/>
        <v>74</v>
      </c>
      <c r="G81" s="31">
        <f t="shared" si="34"/>
        <v>59</v>
      </c>
      <c r="H81" s="31">
        <f t="shared" si="34"/>
        <v>15</v>
      </c>
      <c r="I81" s="31">
        <f t="shared" si="34"/>
        <v>0</v>
      </c>
      <c r="J81" s="31">
        <f t="shared" si="34"/>
        <v>0</v>
      </c>
      <c r="K81" s="31">
        <f t="shared" si="34"/>
        <v>42</v>
      </c>
      <c r="L81" s="31">
        <f t="shared" si="34"/>
        <v>7</v>
      </c>
      <c r="M81" s="31">
        <f t="shared" si="34"/>
        <v>30</v>
      </c>
      <c r="N81" s="31">
        <f t="shared" si="34"/>
        <v>31</v>
      </c>
      <c r="O81" s="31">
        <f t="shared" si="34"/>
        <v>0</v>
      </c>
      <c r="P81" s="31">
        <f t="shared" si="34"/>
        <v>1</v>
      </c>
      <c r="Q81" s="31">
        <f t="shared" si="34"/>
        <v>6</v>
      </c>
      <c r="R81" s="31">
        <f t="shared" si="34"/>
        <v>0</v>
      </c>
      <c r="S81" s="38">
        <f t="shared" si="28"/>
        <v>0.33333333333333331</v>
      </c>
      <c r="T81" s="38">
        <f t="shared" si="29"/>
        <v>0.42692307692307691</v>
      </c>
      <c r="U81" s="38">
        <f t="shared" si="30"/>
        <v>0.40090090090090091</v>
      </c>
      <c r="V81" s="38">
        <f t="shared" si="31"/>
        <v>0.82782397782397776</v>
      </c>
      <c r="W81" s="32"/>
      <c r="X81" s="32"/>
      <c r="Y81" s="32"/>
    </row>
    <row r="82" spans="1:25" ht="12" hidden="1" customHeight="1" outlineLevel="2" x14ac:dyDescent="0.2">
      <c r="A82" s="30" t="s">
        <v>35</v>
      </c>
      <c r="B82" s="31">
        <v>17</v>
      </c>
      <c r="C82" s="31">
        <v>55</v>
      </c>
      <c r="D82" s="31">
        <v>45</v>
      </c>
      <c r="E82" s="31">
        <v>10</v>
      </c>
      <c r="F82" s="31">
        <v>17</v>
      </c>
      <c r="G82" s="31">
        <f>(F82)-H82-I82-J82</f>
        <v>13</v>
      </c>
      <c r="H82" s="31">
        <v>4</v>
      </c>
      <c r="I82" s="31">
        <v>0</v>
      </c>
      <c r="J82" s="31">
        <v>0</v>
      </c>
      <c r="K82" s="31">
        <v>10</v>
      </c>
      <c r="L82" s="31">
        <v>3</v>
      </c>
      <c r="M82" s="31">
        <v>7</v>
      </c>
      <c r="N82" s="31">
        <v>9</v>
      </c>
      <c r="O82" s="31">
        <v>0</v>
      </c>
      <c r="P82" s="31">
        <v>0</v>
      </c>
      <c r="Q82" s="31">
        <v>2</v>
      </c>
      <c r="R82" s="31">
        <v>0</v>
      </c>
      <c r="S82" s="38">
        <f t="shared" si="28"/>
        <v>0.37777777777777777</v>
      </c>
      <c r="T82" s="38">
        <f t="shared" si="29"/>
        <v>0.49090909090909091</v>
      </c>
      <c r="U82" s="38">
        <f t="shared" si="30"/>
        <v>0.46666666666666667</v>
      </c>
      <c r="V82" s="38">
        <f t="shared" si="31"/>
        <v>0.95757575757575752</v>
      </c>
      <c r="W82" s="32"/>
      <c r="X82" s="32"/>
      <c r="Y82" s="32"/>
    </row>
    <row r="83" spans="1:25" ht="12" hidden="1" customHeight="1" outlineLevel="2" x14ac:dyDescent="0.2">
      <c r="A83" s="30" t="s">
        <v>35</v>
      </c>
      <c r="B83" s="31">
        <v>20</v>
      </c>
      <c r="C83" s="31">
        <v>80</v>
      </c>
      <c r="D83" s="31">
        <v>66</v>
      </c>
      <c r="E83" s="31">
        <v>14</v>
      </c>
      <c r="F83" s="31">
        <v>18</v>
      </c>
      <c r="G83" s="31">
        <f>(F83)-H83-I83-J83</f>
        <v>14</v>
      </c>
      <c r="H83" s="31">
        <v>4</v>
      </c>
      <c r="I83" s="31">
        <v>0</v>
      </c>
      <c r="J83" s="31">
        <v>0</v>
      </c>
      <c r="K83" s="31">
        <v>7</v>
      </c>
      <c r="L83" s="31">
        <v>0</v>
      </c>
      <c r="M83" s="31">
        <v>14</v>
      </c>
      <c r="N83" s="31">
        <v>11</v>
      </c>
      <c r="O83" s="31">
        <v>0</v>
      </c>
      <c r="P83" s="31">
        <v>0</v>
      </c>
      <c r="Q83" s="31">
        <v>4</v>
      </c>
      <c r="R83" s="31">
        <v>0</v>
      </c>
      <c r="S83" s="38">
        <f t="shared" si="28"/>
        <v>0.27272727272727271</v>
      </c>
      <c r="T83" s="38">
        <f t="shared" si="29"/>
        <v>0.4</v>
      </c>
      <c r="U83" s="38">
        <f t="shared" si="30"/>
        <v>0.33333333333333331</v>
      </c>
      <c r="V83" s="38">
        <f t="shared" si="31"/>
        <v>0.73333333333333339</v>
      </c>
      <c r="W83" s="32"/>
      <c r="X83" s="32"/>
      <c r="Y83" s="32"/>
    </row>
    <row r="84" spans="1:25" ht="12" hidden="1" customHeight="1" outlineLevel="2" x14ac:dyDescent="0.2">
      <c r="A84" s="49" t="s">
        <v>35</v>
      </c>
      <c r="B84" s="31">
        <v>15</v>
      </c>
      <c r="C84" s="31">
        <v>54</v>
      </c>
      <c r="D84" s="31">
        <v>49</v>
      </c>
      <c r="E84" s="31">
        <v>6</v>
      </c>
      <c r="F84" s="31">
        <v>16</v>
      </c>
      <c r="G84" s="31">
        <f>(F84)-H84-I84-J84</f>
        <v>13</v>
      </c>
      <c r="H84" s="31">
        <v>3</v>
      </c>
      <c r="I84" s="31">
        <v>0</v>
      </c>
      <c r="J84" s="31">
        <v>0</v>
      </c>
      <c r="K84" s="31">
        <v>8</v>
      </c>
      <c r="L84" s="31">
        <v>3</v>
      </c>
      <c r="M84" s="31">
        <v>2</v>
      </c>
      <c r="N84" s="31">
        <v>4</v>
      </c>
      <c r="O84" s="31">
        <v>0</v>
      </c>
      <c r="P84" s="31">
        <v>0</v>
      </c>
      <c r="Q84" s="31">
        <v>0</v>
      </c>
      <c r="R84" s="31">
        <v>0</v>
      </c>
      <c r="S84" s="38">
        <f t="shared" si="28"/>
        <v>0.32653061224489793</v>
      </c>
      <c r="T84" s="38">
        <f t="shared" si="29"/>
        <v>0.3888888888888889</v>
      </c>
      <c r="U84" s="38">
        <f t="shared" si="30"/>
        <v>0.38775510204081631</v>
      </c>
      <c r="V84" s="38">
        <f t="shared" si="31"/>
        <v>0.77664399092970515</v>
      </c>
      <c r="W84" s="32"/>
      <c r="X84" s="32"/>
      <c r="Y84" s="32"/>
    </row>
    <row r="85" spans="1:25" ht="12" hidden="1" customHeight="1" outlineLevel="2" x14ac:dyDescent="0.2">
      <c r="A85" s="30" t="s">
        <v>35</v>
      </c>
      <c r="B85" s="31">
        <v>17</v>
      </c>
      <c r="C85" s="31">
        <v>71</v>
      </c>
      <c r="D85" s="31">
        <v>62</v>
      </c>
      <c r="E85" s="31">
        <v>10</v>
      </c>
      <c r="F85" s="31">
        <v>23</v>
      </c>
      <c r="G85" s="31">
        <f>(F85)-H85-I85-J85</f>
        <v>19</v>
      </c>
      <c r="H85" s="31">
        <v>4</v>
      </c>
      <c r="I85" s="31">
        <v>0</v>
      </c>
      <c r="J85" s="31">
        <v>0</v>
      </c>
      <c r="K85" s="31">
        <v>17</v>
      </c>
      <c r="L85" s="31">
        <v>1</v>
      </c>
      <c r="M85" s="31">
        <v>7</v>
      </c>
      <c r="N85" s="31">
        <v>7</v>
      </c>
      <c r="O85" s="31">
        <v>0</v>
      </c>
      <c r="P85" s="31">
        <v>1</v>
      </c>
      <c r="Q85" s="31">
        <v>0</v>
      </c>
      <c r="R85" s="31">
        <v>0</v>
      </c>
      <c r="S85" s="38">
        <f t="shared" si="28"/>
        <v>0.37096774193548387</v>
      </c>
      <c r="T85" s="38">
        <f t="shared" si="29"/>
        <v>0.43661971830985913</v>
      </c>
      <c r="U85" s="38">
        <f t="shared" si="30"/>
        <v>0.43548387096774194</v>
      </c>
      <c r="V85" s="38">
        <f t="shared" si="31"/>
        <v>0.87210358927760101</v>
      </c>
      <c r="W85" s="32"/>
      <c r="X85" s="32"/>
      <c r="Y85" s="32"/>
    </row>
    <row r="86" spans="1:25" ht="12" customHeight="1" outlineLevel="1" collapsed="1" x14ac:dyDescent="0.2">
      <c r="A86" s="51" t="s">
        <v>271</v>
      </c>
      <c r="B86" s="31">
        <f t="shared" ref="B86:R86" si="35">SUBTOTAL(9,B87:B90)</f>
        <v>41</v>
      </c>
      <c r="C86" s="31">
        <f t="shared" si="35"/>
        <v>139</v>
      </c>
      <c r="D86" s="31">
        <f t="shared" si="35"/>
        <v>105</v>
      </c>
      <c r="E86" s="31">
        <f t="shared" si="35"/>
        <v>33</v>
      </c>
      <c r="F86" s="31">
        <f t="shared" si="35"/>
        <v>33</v>
      </c>
      <c r="G86" s="31">
        <f t="shared" si="35"/>
        <v>24</v>
      </c>
      <c r="H86" s="31">
        <f t="shared" si="35"/>
        <v>9</v>
      </c>
      <c r="I86" s="31">
        <f t="shared" si="35"/>
        <v>0</v>
      </c>
      <c r="J86" s="31">
        <f t="shared" si="35"/>
        <v>0</v>
      </c>
      <c r="K86" s="31">
        <f t="shared" si="35"/>
        <v>26</v>
      </c>
      <c r="L86" s="31">
        <f t="shared" si="35"/>
        <v>23</v>
      </c>
      <c r="M86" s="31">
        <f t="shared" si="35"/>
        <v>11</v>
      </c>
      <c r="N86" s="31">
        <f t="shared" si="35"/>
        <v>8</v>
      </c>
      <c r="O86" s="31">
        <f t="shared" si="35"/>
        <v>0</v>
      </c>
      <c r="P86" s="31">
        <f t="shared" si="35"/>
        <v>0</v>
      </c>
      <c r="Q86" s="31">
        <f t="shared" si="35"/>
        <v>3</v>
      </c>
      <c r="R86" s="31">
        <f t="shared" si="35"/>
        <v>0</v>
      </c>
      <c r="S86" s="38">
        <f t="shared" si="28"/>
        <v>0.31428571428571428</v>
      </c>
      <c r="T86" s="38">
        <f t="shared" si="29"/>
        <v>0.48201438848920863</v>
      </c>
      <c r="U86" s="38">
        <f t="shared" si="30"/>
        <v>0.4</v>
      </c>
      <c r="V86" s="38">
        <f t="shared" si="31"/>
        <v>0.88201438848920866</v>
      </c>
      <c r="W86" s="32"/>
      <c r="X86" s="32"/>
      <c r="Y86" s="32"/>
    </row>
    <row r="87" spans="1:25" ht="12" hidden="1" customHeight="1" outlineLevel="2" x14ac:dyDescent="0.2">
      <c r="A87" s="49" t="s">
        <v>51</v>
      </c>
      <c r="B87" s="31">
        <v>12</v>
      </c>
      <c r="C87" s="31">
        <v>39</v>
      </c>
      <c r="D87" s="31">
        <v>25</v>
      </c>
      <c r="E87" s="31">
        <v>13</v>
      </c>
      <c r="F87" s="31">
        <v>8</v>
      </c>
      <c r="G87" s="31">
        <f>(F87)-H87-I87-J87</f>
        <v>5</v>
      </c>
      <c r="H87" s="31">
        <v>3</v>
      </c>
      <c r="I87" s="31">
        <v>0</v>
      </c>
      <c r="J87" s="31">
        <v>0</v>
      </c>
      <c r="K87" s="31">
        <v>9</v>
      </c>
      <c r="L87" s="31">
        <v>9</v>
      </c>
      <c r="M87" s="31">
        <v>5</v>
      </c>
      <c r="N87" s="31">
        <v>2</v>
      </c>
      <c r="O87" s="31">
        <v>0</v>
      </c>
      <c r="P87" s="31">
        <v>0</v>
      </c>
      <c r="Q87" s="31">
        <v>1</v>
      </c>
      <c r="R87" s="31">
        <v>0</v>
      </c>
      <c r="S87" s="38">
        <f t="shared" si="28"/>
        <v>0.32</v>
      </c>
      <c r="T87" s="38">
        <f t="shared" si="29"/>
        <v>0.5641025641025641</v>
      </c>
      <c r="U87" s="38">
        <f t="shared" si="30"/>
        <v>0.44</v>
      </c>
      <c r="V87" s="38">
        <f t="shared" si="31"/>
        <v>1.004102564102564</v>
      </c>
      <c r="W87" s="32"/>
      <c r="X87" s="32"/>
      <c r="Y87" s="32"/>
    </row>
    <row r="88" spans="1:25" ht="12" hidden="1" customHeight="1" outlineLevel="2" x14ac:dyDescent="0.2">
      <c r="A88" s="49" t="s">
        <v>51</v>
      </c>
      <c r="B88" s="31">
        <v>9</v>
      </c>
      <c r="C88" s="31">
        <v>36</v>
      </c>
      <c r="D88" s="31">
        <v>28</v>
      </c>
      <c r="E88" s="31">
        <v>9</v>
      </c>
      <c r="F88" s="31">
        <v>11</v>
      </c>
      <c r="G88" s="31">
        <f>(F88)-H88-I88-J88</f>
        <v>8</v>
      </c>
      <c r="H88" s="31">
        <v>3</v>
      </c>
      <c r="I88" s="31">
        <v>0</v>
      </c>
      <c r="J88" s="31">
        <v>0</v>
      </c>
      <c r="K88" s="31">
        <v>10</v>
      </c>
      <c r="L88" s="31">
        <v>6</v>
      </c>
      <c r="M88" s="31">
        <v>2</v>
      </c>
      <c r="N88" s="31">
        <v>3</v>
      </c>
      <c r="O88" s="31">
        <v>0</v>
      </c>
      <c r="P88" s="31">
        <v>0</v>
      </c>
      <c r="Q88" s="31">
        <v>1</v>
      </c>
      <c r="R88" s="31">
        <v>0</v>
      </c>
      <c r="S88" s="38">
        <f t="shared" si="28"/>
        <v>0.39285714285714285</v>
      </c>
      <c r="T88" s="38">
        <f t="shared" si="29"/>
        <v>0.52777777777777779</v>
      </c>
      <c r="U88" s="38">
        <f t="shared" si="30"/>
        <v>0.5</v>
      </c>
      <c r="V88" s="38">
        <f t="shared" si="31"/>
        <v>1.0277777777777777</v>
      </c>
      <c r="W88" s="32"/>
      <c r="X88" s="32"/>
      <c r="Y88" s="32"/>
    </row>
    <row r="89" spans="1:25" ht="12" hidden="1" customHeight="1" outlineLevel="2" x14ac:dyDescent="0.2">
      <c r="A89" s="49" t="s">
        <v>51</v>
      </c>
      <c r="B89" s="31">
        <v>18</v>
      </c>
      <c r="C89" s="31">
        <v>59</v>
      </c>
      <c r="D89" s="31">
        <v>49</v>
      </c>
      <c r="E89" s="31">
        <v>11</v>
      </c>
      <c r="F89" s="31">
        <v>13</v>
      </c>
      <c r="G89" s="31">
        <f>(F89)-H89-I89-J89</f>
        <v>10</v>
      </c>
      <c r="H89" s="31">
        <v>3</v>
      </c>
      <c r="I89" s="31">
        <v>0</v>
      </c>
      <c r="J89" s="31">
        <v>0</v>
      </c>
      <c r="K89" s="31">
        <v>7</v>
      </c>
      <c r="L89" s="31">
        <v>7</v>
      </c>
      <c r="M89" s="31">
        <v>3</v>
      </c>
      <c r="N89" s="31">
        <v>2</v>
      </c>
      <c r="O89" s="31">
        <v>0</v>
      </c>
      <c r="P89" s="31">
        <v>0</v>
      </c>
      <c r="Q89" s="31">
        <v>1</v>
      </c>
      <c r="R89" s="31">
        <v>0</v>
      </c>
      <c r="S89" s="38">
        <f t="shared" si="28"/>
        <v>0.26530612244897961</v>
      </c>
      <c r="T89" s="38">
        <f t="shared" si="29"/>
        <v>0.38983050847457629</v>
      </c>
      <c r="U89" s="38">
        <f t="shared" si="30"/>
        <v>0.32653061224489793</v>
      </c>
      <c r="V89" s="38">
        <f t="shared" si="31"/>
        <v>0.71636112071947422</v>
      </c>
      <c r="W89" s="32"/>
      <c r="X89" s="32"/>
      <c r="Y89" s="32"/>
    </row>
    <row r="90" spans="1:25" ht="12" hidden="1" customHeight="1" outlineLevel="2" x14ac:dyDescent="0.2">
      <c r="A90" s="50" t="s">
        <v>51</v>
      </c>
      <c r="B90" s="50">
        <v>2</v>
      </c>
      <c r="C90" s="50">
        <v>5</v>
      </c>
      <c r="D90" s="50">
        <v>3</v>
      </c>
      <c r="E90" s="50">
        <v>0</v>
      </c>
      <c r="F90" s="50">
        <v>1</v>
      </c>
      <c r="G90" s="31">
        <f>(F90)-H90-I90-J90</f>
        <v>1</v>
      </c>
      <c r="H90" s="50">
        <v>0</v>
      </c>
      <c r="I90" s="50">
        <v>0</v>
      </c>
      <c r="J90" s="50">
        <v>0</v>
      </c>
      <c r="K90" s="50">
        <v>0</v>
      </c>
      <c r="L90" s="50">
        <v>1</v>
      </c>
      <c r="M90" s="50">
        <v>1</v>
      </c>
      <c r="N90" s="50">
        <v>1</v>
      </c>
      <c r="O90" s="50">
        <v>0</v>
      </c>
      <c r="P90" s="50">
        <v>0</v>
      </c>
      <c r="Q90" s="50">
        <v>0</v>
      </c>
      <c r="R90" s="50">
        <v>0</v>
      </c>
      <c r="S90" s="38">
        <f t="shared" si="28"/>
        <v>0.33333333333333331</v>
      </c>
      <c r="T90" s="38">
        <f t="shared" si="29"/>
        <v>0.6</v>
      </c>
      <c r="U90" s="38">
        <f t="shared" si="30"/>
        <v>0.33333333333333331</v>
      </c>
      <c r="V90" s="38">
        <f t="shared" si="31"/>
        <v>0.93333333333333335</v>
      </c>
      <c r="W90" s="32"/>
      <c r="X90" s="32"/>
      <c r="Y90" s="32"/>
    </row>
    <row r="91" spans="1:25" ht="12" customHeight="1" outlineLevel="1" collapsed="1" x14ac:dyDescent="0.2">
      <c r="A91" s="51" t="s">
        <v>272</v>
      </c>
      <c r="B91" s="31">
        <f t="shared" ref="B91:R91" si="36">SUBTOTAL(9,B92:B95)</f>
        <v>26</v>
      </c>
      <c r="C91" s="31">
        <f t="shared" si="36"/>
        <v>74</v>
      </c>
      <c r="D91" s="31">
        <f t="shared" si="36"/>
        <v>65</v>
      </c>
      <c r="E91" s="31">
        <f t="shared" si="36"/>
        <v>10</v>
      </c>
      <c r="F91" s="31">
        <f t="shared" si="36"/>
        <v>21</v>
      </c>
      <c r="G91" s="31">
        <f t="shared" si="36"/>
        <v>16</v>
      </c>
      <c r="H91" s="31">
        <f t="shared" si="36"/>
        <v>4</v>
      </c>
      <c r="I91" s="31">
        <f t="shared" si="36"/>
        <v>0</v>
      </c>
      <c r="J91" s="31">
        <f t="shared" si="36"/>
        <v>1</v>
      </c>
      <c r="K91" s="31">
        <f t="shared" si="36"/>
        <v>15</v>
      </c>
      <c r="L91" s="31">
        <f t="shared" si="36"/>
        <v>1</v>
      </c>
      <c r="M91" s="31">
        <f t="shared" si="36"/>
        <v>5</v>
      </c>
      <c r="N91" s="31">
        <f t="shared" si="36"/>
        <v>12</v>
      </c>
      <c r="O91" s="31">
        <f t="shared" si="36"/>
        <v>1</v>
      </c>
      <c r="P91" s="31">
        <f t="shared" si="36"/>
        <v>2</v>
      </c>
      <c r="Q91" s="31">
        <f t="shared" si="36"/>
        <v>6</v>
      </c>
      <c r="R91" s="31">
        <f t="shared" si="36"/>
        <v>0</v>
      </c>
      <c r="S91" s="38">
        <f t="shared" si="28"/>
        <v>0.32307692307692309</v>
      </c>
      <c r="T91" s="38">
        <f t="shared" si="29"/>
        <v>0.36986301369863012</v>
      </c>
      <c r="U91" s="38">
        <f t="shared" si="30"/>
        <v>0.43076923076923079</v>
      </c>
      <c r="V91" s="38">
        <f t="shared" si="31"/>
        <v>0.80063224446786085</v>
      </c>
      <c r="W91" s="32"/>
      <c r="X91" s="32"/>
      <c r="Y91" s="32"/>
    </row>
    <row r="92" spans="1:25" ht="12" hidden="1" customHeight="1" outlineLevel="2" x14ac:dyDescent="0.2">
      <c r="A92" s="49" t="s">
        <v>43</v>
      </c>
      <c r="B92" s="31">
        <v>3</v>
      </c>
      <c r="C92" s="31">
        <v>8</v>
      </c>
      <c r="D92" s="31">
        <v>7</v>
      </c>
      <c r="E92" s="31">
        <v>0</v>
      </c>
      <c r="F92" s="31">
        <v>2</v>
      </c>
      <c r="G92" s="31">
        <f>(F92)-H92-I92-J92</f>
        <v>2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1</v>
      </c>
      <c r="N92" s="31">
        <v>1</v>
      </c>
      <c r="O92" s="31">
        <v>0</v>
      </c>
      <c r="P92" s="31">
        <v>0</v>
      </c>
      <c r="Q92" s="31">
        <v>0</v>
      </c>
      <c r="R92" s="31">
        <v>0</v>
      </c>
      <c r="S92" s="38">
        <f t="shared" si="28"/>
        <v>0.2857142857142857</v>
      </c>
      <c r="T92" s="38">
        <f t="shared" si="29"/>
        <v>0.375</v>
      </c>
      <c r="U92" s="38">
        <f t="shared" si="30"/>
        <v>0.2857142857142857</v>
      </c>
      <c r="V92" s="38">
        <f t="shared" si="31"/>
        <v>0.6607142857142857</v>
      </c>
      <c r="W92" s="32"/>
      <c r="X92" s="32"/>
      <c r="Y92" s="32"/>
    </row>
    <row r="93" spans="1:25" ht="12" hidden="1" customHeight="1" outlineLevel="2" x14ac:dyDescent="0.2">
      <c r="A93" s="30" t="s">
        <v>43</v>
      </c>
      <c r="B93" s="31">
        <v>6</v>
      </c>
      <c r="C93" s="31">
        <v>8</v>
      </c>
      <c r="D93" s="31">
        <v>7</v>
      </c>
      <c r="E93" s="31">
        <v>0</v>
      </c>
      <c r="F93" s="31">
        <v>2</v>
      </c>
      <c r="G93" s="31">
        <f>(F93)-H93-I93-J93</f>
        <v>2</v>
      </c>
      <c r="H93" s="31">
        <v>0</v>
      </c>
      <c r="I93" s="31">
        <v>0</v>
      </c>
      <c r="J93" s="31">
        <v>0</v>
      </c>
      <c r="K93" s="31">
        <v>2</v>
      </c>
      <c r="L93" s="31">
        <v>0</v>
      </c>
      <c r="M93" s="31">
        <v>0</v>
      </c>
      <c r="N93" s="31">
        <v>0</v>
      </c>
      <c r="O93" s="31">
        <v>0</v>
      </c>
      <c r="P93" s="31">
        <v>1</v>
      </c>
      <c r="Q93" s="31">
        <v>1</v>
      </c>
      <c r="R93" s="31">
        <v>0</v>
      </c>
      <c r="S93" s="38">
        <f t="shared" si="28"/>
        <v>0.2857142857142857</v>
      </c>
      <c r="T93" s="38">
        <f t="shared" si="29"/>
        <v>0.25</v>
      </c>
      <c r="U93" s="38">
        <f t="shared" si="30"/>
        <v>0.2857142857142857</v>
      </c>
      <c r="V93" s="38">
        <f t="shared" si="31"/>
        <v>0.5357142857142857</v>
      </c>
      <c r="W93" s="32"/>
      <c r="X93" s="32"/>
      <c r="Y93" s="32"/>
    </row>
    <row r="94" spans="1:25" ht="12" hidden="1" customHeight="1" outlineLevel="2" x14ac:dyDescent="0.2">
      <c r="A94" s="30" t="s">
        <v>43</v>
      </c>
      <c r="B94" s="31">
        <v>4</v>
      </c>
      <c r="C94" s="31">
        <v>12</v>
      </c>
      <c r="D94" s="31">
        <v>11</v>
      </c>
      <c r="E94" s="31">
        <v>3</v>
      </c>
      <c r="F94" s="31">
        <v>3</v>
      </c>
      <c r="G94" s="31">
        <f>(F94)-H94-I94-J94</f>
        <v>2</v>
      </c>
      <c r="H94" s="31">
        <v>1</v>
      </c>
      <c r="I94" s="31">
        <v>0</v>
      </c>
      <c r="J94" s="31">
        <v>0</v>
      </c>
      <c r="K94" s="31">
        <v>2</v>
      </c>
      <c r="L94" s="31">
        <v>0</v>
      </c>
      <c r="M94" s="31">
        <v>1</v>
      </c>
      <c r="N94" s="31">
        <v>2</v>
      </c>
      <c r="O94" s="31">
        <v>0</v>
      </c>
      <c r="P94" s="31">
        <v>0</v>
      </c>
      <c r="Q94" s="31">
        <v>1</v>
      </c>
      <c r="R94" s="31">
        <v>0</v>
      </c>
      <c r="S94" s="38">
        <f t="shared" si="28"/>
        <v>0.27272727272727271</v>
      </c>
      <c r="T94" s="38">
        <f t="shared" si="29"/>
        <v>0.33333333333333331</v>
      </c>
      <c r="U94" s="38">
        <f t="shared" si="30"/>
        <v>0.36363636363636365</v>
      </c>
      <c r="V94" s="38">
        <f t="shared" si="31"/>
        <v>0.69696969696969702</v>
      </c>
      <c r="W94" s="32"/>
      <c r="X94" s="32"/>
      <c r="Y94" s="32"/>
    </row>
    <row r="95" spans="1:25" ht="12" hidden="1" customHeight="1" outlineLevel="2" x14ac:dyDescent="0.2">
      <c r="A95" s="30" t="s">
        <v>43</v>
      </c>
      <c r="B95" s="31">
        <v>13</v>
      </c>
      <c r="C95" s="31">
        <v>46</v>
      </c>
      <c r="D95" s="31">
        <v>40</v>
      </c>
      <c r="E95" s="31">
        <v>7</v>
      </c>
      <c r="F95" s="31">
        <v>14</v>
      </c>
      <c r="G95" s="31">
        <f>(F95)-H95-I95-J95</f>
        <v>10</v>
      </c>
      <c r="H95" s="31">
        <v>3</v>
      </c>
      <c r="I95" s="31">
        <v>0</v>
      </c>
      <c r="J95" s="31">
        <v>1</v>
      </c>
      <c r="K95" s="31">
        <v>11</v>
      </c>
      <c r="L95" s="31">
        <v>1</v>
      </c>
      <c r="M95" s="31">
        <v>3</v>
      </c>
      <c r="N95" s="31">
        <v>9</v>
      </c>
      <c r="O95" s="31">
        <v>1</v>
      </c>
      <c r="P95" s="31">
        <v>1</v>
      </c>
      <c r="Q95" s="31">
        <v>4</v>
      </c>
      <c r="R95" s="31">
        <v>0</v>
      </c>
      <c r="S95" s="38">
        <f t="shared" si="28"/>
        <v>0.35</v>
      </c>
      <c r="T95" s="38">
        <f t="shared" si="29"/>
        <v>0.4</v>
      </c>
      <c r="U95" s="38">
        <f t="shared" si="30"/>
        <v>0.5</v>
      </c>
      <c r="V95" s="38">
        <f t="shared" si="31"/>
        <v>0.9</v>
      </c>
      <c r="W95" s="32"/>
      <c r="X95" s="32"/>
      <c r="Y95" s="32"/>
    </row>
    <row r="96" spans="1:25" ht="12" customHeight="1" outlineLevel="1" collapsed="1" x14ac:dyDescent="0.2">
      <c r="A96" s="51" t="s">
        <v>273</v>
      </c>
      <c r="B96" s="31">
        <f t="shared" ref="B96:R96" si="37">SUBTOTAL(9,B97:B98)</f>
        <v>38</v>
      </c>
      <c r="C96" s="31">
        <f t="shared" si="37"/>
        <v>138</v>
      </c>
      <c r="D96" s="31">
        <f t="shared" si="37"/>
        <v>117</v>
      </c>
      <c r="E96" s="31">
        <f t="shared" si="37"/>
        <v>33</v>
      </c>
      <c r="F96" s="31">
        <f t="shared" si="37"/>
        <v>36</v>
      </c>
      <c r="G96" s="31">
        <f t="shared" si="37"/>
        <v>26</v>
      </c>
      <c r="H96" s="31">
        <f t="shared" si="37"/>
        <v>10</v>
      </c>
      <c r="I96" s="31">
        <f t="shared" si="37"/>
        <v>0</v>
      </c>
      <c r="J96" s="31">
        <f t="shared" si="37"/>
        <v>0</v>
      </c>
      <c r="K96" s="31">
        <f t="shared" si="37"/>
        <v>21</v>
      </c>
      <c r="L96" s="31">
        <f t="shared" si="37"/>
        <v>9</v>
      </c>
      <c r="M96" s="31">
        <f t="shared" si="37"/>
        <v>10</v>
      </c>
      <c r="N96" s="31">
        <f t="shared" si="37"/>
        <v>13</v>
      </c>
      <c r="O96" s="31">
        <f t="shared" si="37"/>
        <v>1</v>
      </c>
      <c r="P96" s="31">
        <f t="shared" si="37"/>
        <v>1</v>
      </c>
      <c r="Q96" s="31">
        <f t="shared" si="37"/>
        <v>6</v>
      </c>
      <c r="R96" s="31">
        <f t="shared" si="37"/>
        <v>0</v>
      </c>
      <c r="S96" s="38">
        <f t="shared" si="28"/>
        <v>0.30769230769230771</v>
      </c>
      <c r="T96" s="38">
        <f t="shared" si="29"/>
        <v>0.40145985401459855</v>
      </c>
      <c r="U96" s="38">
        <f t="shared" si="30"/>
        <v>0.39316239316239315</v>
      </c>
      <c r="V96" s="38">
        <f t="shared" si="31"/>
        <v>0.7946222471769917</v>
      </c>
      <c r="W96" s="32"/>
      <c r="X96" s="32"/>
      <c r="Y96" s="32"/>
    </row>
    <row r="97" spans="1:25" ht="12" hidden="1" customHeight="1" outlineLevel="2" x14ac:dyDescent="0.2">
      <c r="A97" s="49" t="s">
        <v>48</v>
      </c>
      <c r="B97" s="31">
        <v>16</v>
      </c>
      <c r="C97" s="31">
        <v>55</v>
      </c>
      <c r="D97" s="31">
        <v>48</v>
      </c>
      <c r="E97" s="31">
        <v>11</v>
      </c>
      <c r="F97" s="31">
        <v>16</v>
      </c>
      <c r="G97" s="31">
        <f>(F97)-H97-I97-J97</f>
        <v>11</v>
      </c>
      <c r="H97" s="31">
        <v>5</v>
      </c>
      <c r="I97" s="31">
        <v>0</v>
      </c>
      <c r="J97" s="31">
        <v>0</v>
      </c>
      <c r="K97" s="31">
        <v>4</v>
      </c>
      <c r="L97" s="31">
        <v>4</v>
      </c>
      <c r="M97" s="31">
        <v>3</v>
      </c>
      <c r="N97" s="31">
        <v>7</v>
      </c>
      <c r="O97" s="31">
        <v>0</v>
      </c>
      <c r="P97" s="31">
        <v>0</v>
      </c>
      <c r="Q97" s="31">
        <v>4</v>
      </c>
      <c r="R97" s="31">
        <v>0</v>
      </c>
      <c r="S97" s="38">
        <f t="shared" si="28"/>
        <v>0.33333333333333331</v>
      </c>
      <c r="T97" s="38">
        <f t="shared" si="29"/>
        <v>0.41818181818181815</v>
      </c>
      <c r="U97" s="38">
        <f t="shared" si="30"/>
        <v>0.4375</v>
      </c>
      <c r="V97" s="38">
        <f t="shared" si="31"/>
        <v>0.85568181818181821</v>
      </c>
      <c r="W97" s="32"/>
      <c r="X97" s="32"/>
      <c r="Y97" s="32"/>
    </row>
    <row r="98" spans="1:25" ht="12" hidden="1" customHeight="1" outlineLevel="2" x14ac:dyDescent="0.2">
      <c r="A98" s="30" t="s">
        <v>48</v>
      </c>
      <c r="B98" s="31">
        <v>22</v>
      </c>
      <c r="C98" s="31">
        <v>83</v>
      </c>
      <c r="D98" s="31">
        <v>69</v>
      </c>
      <c r="E98" s="31">
        <v>22</v>
      </c>
      <c r="F98" s="31">
        <v>20</v>
      </c>
      <c r="G98" s="31">
        <f>(F98)-H98-I98-J98</f>
        <v>15</v>
      </c>
      <c r="H98" s="31">
        <v>5</v>
      </c>
      <c r="I98" s="31">
        <v>0</v>
      </c>
      <c r="J98" s="31">
        <v>0</v>
      </c>
      <c r="K98" s="31">
        <v>17</v>
      </c>
      <c r="L98" s="31">
        <v>5</v>
      </c>
      <c r="M98" s="31">
        <v>7</v>
      </c>
      <c r="N98" s="31">
        <v>6</v>
      </c>
      <c r="O98" s="31">
        <v>1</v>
      </c>
      <c r="P98" s="31">
        <v>1</v>
      </c>
      <c r="Q98" s="31">
        <v>2</v>
      </c>
      <c r="R98" s="31">
        <v>0</v>
      </c>
      <c r="S98" s="38">
        <f t="shared" si="28"/>
        <v>0.28985507246376813</v>
      </c>
      <c r="T98" s="38">
        <f t="shared" si="29"/>
        <v>0.3902439024390244</v>
      </c>
      <c r="U98" s="38">
        <f t="shared" si="30"/>
        <v>0.36231884057971014</v>
      </c>
      <c r="V98" s="38">
        <f t="shared" si="31"/>
        <v>0.75256274301873449</v>
      </c>
      <c r="W98" s="32"/>
      <c r="X98" s="32"/>
      <c r="Y98" s="32"/>
    </row>
    <row r="99" spans="1:25" ht="12" customHeight="1" outlineLevel="1" collapsed="1" x14ac:dyDescent="0.2">
      <c r="A99" s="35" t="s">
        <v>274</v>
      </c>
      <c r="B99" s="31">
        <f t="shared" ref="B99:R99" si="38">SUBTOTAL(9,B100:B101)</f>
        <v>37</v>
      </c>
      <c r="C99" s="31">
        <f t="shared" si="38"/>
        <v>122</v>
      </c>
      <c r="D99" s="31">
        <f t="shared" si="38"/>
        <v>107</v>
      </c>
      <c r="E99" s="31">
        <f t="shared" si="38"/>
        <v>24</v>
      </c>
      <c r="F99" s="31">
        <f t="shared" si="38"/>
        <v>37</v>
      </c>
      <c r="G99" s="31">
        <f t="shared" si="38"/>
        <v>35</v>
      </c>
      <c r="H99" s="31">
        <f t="shared" si="38"/>
        <v>2</v>
      </c>
      <c r="I99" s="31">
        <f t="shared" si="38"/>
        <v>0</v>
      </c>
      <c r="J99" s="31">
        <f t="shared" si="38"/>
        <v>0</v>
      </c>
      <c r="K99" s="31">
        <f t="shared" si="38"/>
        <v>20</v>
      </c>
      <c r="L99" s="31">
        <f t="shared" si="38"/>
        <v>2</v>
      </c>
      <c r="M99" s="31">
        <f t="shared" si="38"/>
        <v>9</v>
      </c>
      <c r="N99" s="31">
        <f t="shared" si="38"/>
        <v>11</v>
      </c>
      <c r="O99" s="31">
        <f t="shared" si="38"/>
        <v>3</v>
      </c>
      <c r="P99" s="31">
        <f t="shared" si="38"/>
        <v>1</v>
      </c>
      <c r="Q99" s="31">
        <f t="shared" si="38"/>
        <v>3</v>
      </c>
      <c r="R99" s="31">
        <f t="shared" si="38"/>
        <v>3</v>
      </c>
      <c r="S99" s="38">
        <f t="shared" si="28"/>
        <v>0.34579439252336447</v>
      </c>
      <c r="T99" s="38">
        <f t="shared" si="29"/>
        <v>0.40336134453781514</v>
      </c>
      <c r="U99" s="38">
        <f t="shared" si="30"/>
        <v>0.3644859813084112</v>
      </c>
      <c r="V99" s="38">
        <f t="shared" si="31"/>
        <v>0.76784732584622639</v>
      </c>
      <c r="W99" s="32"/>
      <c r="X99" s="32"/>
      <c r="Y99" s="32"/>
    </row>
    <row r="100" spans="1:25" ht="12" hidden="1" customHeight="1" outlineLevel="2" x14ac:dyDescent="0.2">
      <c r="A100" s="30" t="s">
        <v>49</v>
      </c>
      <c r="B100" s="31">
        <v>15</v>
      </c>
      <c r="C100" s="31">
        <v>51</v>
      </c>
      <c r="D100" s="31">
        <v>47</v>
      </c>
      <c r="E100" s="31">
        <v>13</v>
      </c>
      <c r="F100" s="31">
        <v>18</v>
      </c>
      <c r="G100" s="31">
        <f>(F100)-H100-I100-J100</f>
        <v>16</v>
      </c>
      <c r="H100" s="31">
        <v>2</v>
      </c>
      <c r="I100" s="31">
        <v>0</v>
      </c>
      <c r="J100" s="31">
        <v>0</v>
      </c>
      <c r="K100" s="31">
        <v>14</v>
      </c>
      <c r="L100" s="31">
        <v>0</v>
      </c>
      <c r="M100" s="31">
        <v>3</v>
      </c>
      <c r="N100" s="31">
        <v>5</v>
      </c>
      <c r="O100" s="31">
        <v>0</v>
      </c>
      <c r="P100" s="31">
        <v>1</v>
      </c>
      <c r="Q100" s="31">
        <v>1</v>
      </c>
      <c r="R100" s="31">
        <v>2</v>
      </c>
      <c r="S100" s="38">
        <f t="shared" si="28"/>
        <v>0.38297872340425532</v>
      </c>
      <c r="T100" s="38">
        <f t="shared" si="29"/>
        <v>0.41176470588235292</v>
      </c>
      <c r="U100" s="38">
        <f t="shared" si="30"/>
        <v>0.42553191489361702</v>
      </c>
      <c r="V100" s="38">
        <f t="shared" si="31"/>
        <v>0.83729662077597</v>
      </c>
      <c r="W100" s="32"/>
      <c r="X100" s="32"/>
      <c r="Y100" s="32"/>
    </row>
    <row r="101" spans="1:25" ht="12" hidden="1" customHeight="1" outlineLevel="2" x14ac:dyDescent="0.2">
      <c r="A101" s="30" t="s">
        <v>49</v>
      </c>
      <c r="B101" s="31">
        <v>22</v>
      </c>
      <c r="C101" s="31">
        <v>71</v>
      </c>
      <c r="D101" s="31">
        <v>60</v>
      </c>
      <c r="E101" s="31">
        <v>11</v>
      </c>
      <c r="F101" s="31">
        <v>19</v>
      </c>
      <c r="G101" s="31">
        <f>(F101)-H101-I101-J101</f>
        <v>19</v>
      </c>
      <c r="H101" s="31">
        <v>0</v>
      </c>
      <c r="I101" s="31">
        <v>0</v>
      </c>
      <c r="J101" s="31">
        <v>0</v>
      </c>
      <c r="K101" s="31">
        <v>6</v>
      </c>
      <c r="L101" s="31">
        <v>2</v>
      </c>
      <c r="M101" s="31">
        <v>6</v>
      </c>
      <c r="N101" s="31">
        <v>6</v>
      </c>
      <c r="O101" s="31">
        <v>3</v>
      </c>
      <c r="P101" s="31">
        <v>0</v>
      </c>
      <c r="Q101" s="31">
        <v>2</v>
      </c>
      <c r="R101" s="31">
        <v>1</v>
      </c>
      <c r="S101" s="38">
        <f t="shared" ref="S101:S132" si="39">(F101/D101)</f>
        <v>0.31666666666666665</v>
      </c>
      <c r="T101" s="38">
        <f t="shared" si="29"/>
        <v>0.39705882352941174</v>
      </c>
      <c r="U101" s="38">
        <f t="shared" ref="U101:U132" si="40">((G101)+(2*H101)+(3*I101)+(4*J101))/(D101)</f>
        <v>0.31666666666666665</v>
      </c>
      <c r="V101" s="38">
        <f t="shared" ref="V101:V132" si="41">T101+U101</f>
        <v>0.71372549019607834</v>
      </c>
      <c r="W101" s="32"/>
      <c r="X101" s="32"/>
      <c r="Y101" s="32"/>
    </row>
    <row r="102" spans="1:25" ht="12" customHeight="1" outlineLevel="1" collapsed="1" x14ac:dyDescent="0.2">
      <c r="A102" s="52" t="s">
        <v>275</v>
      </c>
      <c r="B102" s="50">
        <f t="shared" ref="B102:R102" si="42">SUBTOTAL(9,B103:B104)</f>
        <v>3</v>
      </c>
      <c r="C102" s="50">
        <f t="shared" si="42"/>
        <v>8</v>
      </c>
      <c r="D102" s="50">
        <f t="shared" si="42"/>
        <v>4</v>
      </c>
      <c r="E102" s="50">
        <f t="shared" si="42"/>
        <v>3</v>
      </c>
      <c r="F102" s="50">
        <f t="shared" si="42"/>
        <v>1</v>
      </c>
      <c r="G102" s="31">
        <f t="shared" si="42"/>
        <v>1</v>
      </c>
      <c r="H102" s="50">
        <f t="shared" si="42"/>
        <v>0</v>
      </c>
      <c r="I102" s="50">
        <f t="shared" si="42"/>
        <v>0</v>
      </c>
      <c r="J102" s="50">
        <f t="shared" si="42"/>
        <v>0</v>
      </c>
      <c r="K102" s="50">
        <f t="shared" si="42"/>
        <v>0</v>
      </c>
      <c r="L102" s="50">
        <f t="shared" si="42"/>
        <v>4</v>
      </c>
      <c r="M102" s="50">
        <f t="shared" si="42"/>
        <v>0</v>
      </c>
      <c r="N102" s="50">
        <f t="shared" si="42"/>
        <v>3</v>
      </c>
      <c r="O102" s="50">
        <f t="shared" si="42"/>
        <v>0</v>
      </c>
      <c r="P102" s="50">
        <f t="shared" si="42"/>
        <v>0</v>
      </c>
      <c r="Q102" s="50">
        <f t="shared" si="42"/>
        <v>0</v>
      </c>
      <c r="R102" s="50">
        <f t="shared" si="42"/>
        <v>0</v>
      </c>
      <c r="S102" s="38">
        <f t="shared" si="39"/>
        <v>0.25</v>
      </c>
      <c r="T102" s="38">
        <f t="shared" si="29"/>
        <v>0.625</v>
      </c>
      <c r="U102" s="38">
        <f t="shared" si="40"/>
        <v>0.25</v>
      </c>
      <c r="V102" s="38">
        <f t="shared" si="41"/>
        <v>0.875</v>
      </c>
      <c r="W102" s="32"/>
      <c r="X102" s="32"/>
      <c r="Y102" s="32"/>
    </row>
    <row r="103" spans="1:25" ht="12" hidden="1" customHeight="1" outlineLevel="2" x14ac:dyDescent="0.2">
      <c r="A103" s="50" t="s">
        <v>61</v>
      </c>
      <c r="B103" s="50">
        <v>1</v>
      </c>
      <c r="C103" s="50">
        <v>4</v>
      </c>
      <c r="D103" s="50">
        <v>3</v>
      </c>
      <c r="E103" s="50">
        <v>0</v>
      </c>
      <c r="F103" s="50">
        <v>0</v>
      </c>
      <c r="G103" s="31">
        <f>(F103)-H103-I103-J103</f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1</v>
      </c>
      <c r="M103" s="50">
        <v>0</v>
      </c>
      <c r="N103" s="50">
        <v>3</v>
      </c>
      <c r="O103" s="50">
        <v>0</v>
      </c>
      <c r="P103" s="50">
        <v>0</v>
      </c>
      <c r="Q103" s="50">
        <v>0</v>
      </c>
      <c r="R103" s="50">
        <v>0</v>
      </c>
      <c r="S103" s="38">
        <f t="shared" si="39"/>
        <v>0</v>
      </c>
      <c r="T103" s="38">
        <f t="shared" si="29"/>
        <v>0.25</v>
      </c>
      <c r="U103" s="38">
        <f t="shared" si="40"/>
        <v>0</v>
      </c>
      <c r="V103" s="38">
        <f t="shared" si="41"/>
        <v>0.25</v>
      </c>
      <c r="W103" s="32"/>
      <c r="X103" s="32"/>
      <c r="Y103" s="32"/>
    </row>
    <row r="104" spans="1:25" ht="12" hidden="1" customHeight="1" outlineLevel="2" x14ac:dyDescent="0.2">
      <c r="A104" s="48" t="s">
        <v>61</v>
      </c>
      <c r="B104" s="47">
        <v>2</v>
      </c>
      <c r="C104" s="47">
        <v>4</v>
      </c>
      <c r="D104" s="47">
        <v>1</v>
      </c>
      <c r="E104" s="47">
        <v>3</v>
      </c>
      <c r="F104" s="47">
        <v>1</v>
      </c>
      <c r="G104" s="31">
        <f>(F104)-H104-I104-J104</f>
        <v>1</v>
      </c>
      <c r="H104" s="47">
        <v>0</v>
      </c>
      <c r="I104" s="47">
        <v>0</v>
      </c>
      <c r="J104" s="47">
        <v>0</v>
      </c>
      <c r="K104" s="47">
        <v>0</v>
      </c>
      <c r="L104" s="47">
        <v>3</v>
      </c>
      <c r="M104" s="47">
        <v>0</v>
      </c>
      <c r="N104" s="47">
        <v>0</v>
      </c>
      <c r="O104" s="47">
        <v>0</v>
      </c>
      <c r="P104" s="47">
        <v>0</v>
      </c>
      <c r="Q104" s="47">
        <v>0</v>
      </c>
      <c r="R104" s="47">
        <v>0</v>
      </c>
      <c r="S104" s="38">
        <f t="shared" si="39"/>
        <v>1</v>
      </c>
      <c r="T104" s="38">
        <f t="shared" si="29"/>
        <v>1</v>
      </c>
      <c r="U104" s="38">
        <f t="shared" si="40"/>
        <v>1</v>
      </c>
      <c r="V104" s="38">
        <f t="shared" si="41"/>
        <v>2</v>
      </c>
      <c r="W104" s="32"/>
      <c r="X104" s="32"/>
      <c r="Y104" s="32"/>
    </row>
    <row r="105" spans="1:25" ht="12" customHeight="1" outlineLevel="1" collapsed="1" x14ac:dyDescent="0.2">
      <c r="A105" s="35" t="s">
        <v>276</v>
      </c>
      <c r="B105" s="31">
        <f t="shared" ref="B105:R105" si="43">SUBTOTAL(9,B106:B109)</f>
        <v>61</v>
      </c>
      <c r="C105" s="31">
        <f t="shared" si="43"/>
        <v>195</v>
      </c>
      <c r="D105" s="31">
        <f t="shared" si="43"/>
        <v>162</v>
      </c>
      <c r="E105" s="31">
        <f t="shared" si="43"/>
        <v>45</v>
      </c>
      <c r="F105" s="31">
        <f t="shared" si="43"/>
        <v>51</v>
      </c>
      <c r="G105" s="31">
        <f t="shared" si="43"/>
        <v>39</v>
      </c>
      <c r="H105" s="31">
        <f t="shared" si="43"/>
        <v>9</v>
      </c>
      <c r="I105" s="31">
        <f t="shared" si="43"/>
        <v>1</v>
      </c>
      <c r="J105" s="31">
        <f t="shared" si="43"/>
        <v>2</v>
      </c>
      <c r="K105" s="31">
        <f t="shared" si="43"/>
        <v>40</v>
      </c>
      <c r="L105" s="31">
        <f t="shared" si="43"/>
        <v>3</v>
      </c>
      <c r="M105" s="31">
        <f t="shared" si="43"/>
        <v>28</v>
      </c>
      <c r="N105" s="31">
        <f t="shared" si="43"/>
        <v>36</v>
      </c>
      <c r="O105" s="31">
        <f t="shared" si="43"/>
        <v>0</v>
      </c>
      <c r="P105" s="31">
        <f t="shared" si="43"/>
        <v>2</v>
      </c>
      <c r="Q105" s="31">
        <f t="shared" si="43"/>
        <v>23</v>
      </c>
      <c r="R105" s="31">
        <f t="shared" si="43"/>
        <v>1</v>
      </c>
      <c r="S105" s="38">
        <f t="shared" si="39"/>
        <v>0.31481481481481483</v>
      </c>
      <c r="T105" s="38">
        <f t="shared" si="29"/>
        <v>0.42051282051282052</v>
      </c>
      <c r="U105" s="38">
        <f t="shared" si="40"/>
        <v>0.41975308641975306</v>
      </c>
      <c r="V105" s="38">
        <f t="shared" si="41"/>
        <v>0.84026590693257353</v>
      </c>
      <c r="W105" s="32"/>
      <c r="X105" s="32"/>
      <c r="Y105" s="32"/>
    </row>
    <row r="106" spans="1:25" ht="12" hidden="1" customHeight="1" outlineLevel="2" x14ac:dyDescent="0.2">
      <c r="A106" s="30" t="s">
        <v>54</v>
      </c>
      <c r="B106" s="31">
        <v>11</v>
      </c>
      <c r="C106" s="31">
        <v>27</v>
      </c>
      <c r="D106" s="31">
        <v>21</v>
      </c>
      <c r="E106" s="31">
        <v>6</v>
      </c>
      <c r="F106" s="31">
        <v>3</v>
      </c>
      <c r="G106" s="31">
        <f>(F106)-H106-I106-J106</f>
        <v>3</v>
      </c>
      <c r="H106" s="31">
        <v>0</v>
      </c>
      <c r="I106" s="31">
        <v>0</v>
      </c>
      <c r="J106" s="31">
        <v>0</v>
      </c>
      <c r="K106" s="31">
        <v>2</v>
      </c>
      <c r="L106" s="31">
        <v>0</v>
      </c>
      <c r="M106" s="31">
        <v>6</v>
      </c>
      <c r="N106" s="31">
        <v>7</v>
      </c>
      <c r="O106" s="31">
        <v>0</v>
      </c>
      <c r="P106" s="31">
        <v>0</v>
      </c>
      <c r="Q106" s="31">
        <v>1</v>
      </c>
      <c r="R106" s="31">
        <v>1</v>
      </c>
      <c r="S106" s="38">
        <f t="shared" si="39"/>
        <v>0.14285714285714285</v>
      </c>
      <c r="T106" s="38">
        <f t="shared" si="29"/>
        <v>0.33333333333333331</v>
      </c>
      <c r="U106" s="38">
        <f t="shared" si="40"/>
        <v>0.14285714285714285</v>
      </c>
      <c r="V106" s="38">
        <f t="shared" si="41"/>
        <v>0.47619047619047616</v>
      </c>
      <c r="W106" s="32"/>
      <c r="X106" s="32"/>
      <c r="Y106" s="32"/>
    </row>
    <row r="107" spans="1:25" ht="12" hidden="1" customHeight="1" outlineLevel="2" x14ac:dyDescent="0.2">
      <c r="A107" s="30" t="s">
        <v>54</v>
      </c>
      <c r="B107" s="31">
        <v>15</v>
      </c>
      <c r="C107" s="31">
        <v>56</v>
      </c>
      <c r="D107" s="31">
        <v>43</v>
      </c>
      <c r="E107" s="31">
        <v>13</v>
      </c>
      <c r="F107" s="31">
        <v>13</v>
      </c>
      <c r="G107" s="31">
        <f>(F107)-H107-I107-J107</f>
        <v>10</v>
      </c>
      <c r="H107" s="31">
        <v>3</v>
      </c>
      <c r="I107" s="31">
        <v>0</v>
      </c>
      <c r="J107" s="31">
        <v>0</v>
      </c>
      <c r="K107" s="31">
        <v>14</v>
      </c>
      <c r="L107" s="31">
        <v>1</v>
      </c>
      <c r="M107" s="31">
        <v>11</v>
      </c>
      <c r="N107" s="31">
        <v>13</v>
      </c>
      <c r="O107" s="31">
        <v>0</v>
      </c>
      <c r="P107" s="31">
        <v>1</v>
      </c>
      <c r="Q107" s="31">
        <v>4</v>
      </c>
      <c r="R107" s="31">
        <v>0</v>
      </c>
      <c r="S107" s="38">
        <f t="shared" si="39"/>
        <v>0.30232558139534882</v>
      </c>
      <c r="T107" s="38">
        <f t="shared" si="29"/>
        <v>0.44642857142857145</v>
      </c>
      <c r="U107" s="38">
        <f t="shared" si="40"/>
        <v>0.37209302325581395</v>
      </c>
      <c r="V107" s="38">
        <f t="shared" si="41"/>
        <v>0.81852159468438535</v>
      </c>
      <c r="W107" s="32"/>
      <c r="X107" s="32"/>
      <c r="Y107" s="32"/>
    </row>
    <row r="108" spans="1:25" ht="12" hidden="1" customHeight="1" outlineLevel="2" x14ac:dyDescent="0.2">
      <c r="A108" s="49" t="s">
        <v>54</v>
      </c>
      <c r="B108" s="31">
        <v>17</v>
      </c>
      <c r="C108" s="31">
        <v>55</v>
      </c>
      <c r="D108" s="31">
        <v>47</v>
      </c>
      <c r="E108" s="31">
        <v>14</v>
      </c>
      <c r="F108" s="31">
        <v>18</v>
      </c>
      <c r="G108" s="31">
        <f>(F108)-H108-I108-J108</f>
        <v>13</v>
      </c>
      <c r="H108" s="31">
        <v>2</v>
      </c>
      <c r="I108" s="31">
        <v>1</v>
      </c>
      <c r="J108" s="31">
        <v>2</v>
      </c>
      <c r="K108" s="31">
        <v>17</v>
      </c>
      <c r="L108" s="31">
        <v>0</v>
      </c>
      <c r="M108" s="31">
        <v>7</v>
      </c>
      <c r="N108" s="31">
        <v>6</v>
      </c>
      <c r="O108" s="31">
        <v>0</v>
      </c>
      <c r="P108" s="31">
        <v>1</v>
      </c>
      <c r="Q108" s="31">
        <v>9</v>
      </c>
      <c r="R108" s="31">
        <v>0</v>
      </c>
      <c r="S108" s="38">
        <f t="shared" si="39"/>
        <v>0.38297872340425532</v>
      </c>
      <c r="T108" s="38">
        <f t="shared" si="29"/>
        <v>0.45454545454545453</v>
      </c>
      <c r="U108" s="38">
        <f t="shared" si="40"/>
        <v>0.5957446808510638</v>
      </c>
      <c r="V108" s="38">
        <f t="shared" si="41"/>
        <v>1.0502901353965184</v>
      </c>
      <c r="W108" s="32"/>
      <c r="X108" s="32"/>
      <c r="Y108" s="32"/>
    </row>
    <row r="109" spans="1:25" ht="12" hidden="1" customHeight="1" outlineLevel="2" x14ac:dyDescent="0.2">
      <c r="A109" s="30" t="s">
        <v>54</v>
      </c>
      <c r="B109" s="31">
        <v>18</v>
      </c>
      <c r="C109" s="31">
        <v>57</v>
      </c>
      <c r="D109" s="31">
        <v>51</v>
      </c>
      <c r="E109" s="31">
        <v>12</v>
      </c>
      <c r="F109" s="31">
        <v>17</v>
      </c>
      <c r="G109" s="31">
        <f>(F109)-H109-I109-J109</f>
        <v>13</v>
      </c>
      <c r="H109" s="31">
        <v>4</v>
      </c>
      <c r="I109" s="31">
        <v>0</v>
      </c>
      <c r="J109" s="31">
        <v>0</v>
      </c>
      <c r="K109" s="31">
        <v>7</v>
      </c>
      <c r="L109" s="31">
        <v>2</v>
      </c>
      <c r="M109" s="31">
        <v>4</v>
      </c>
      <c r="N109" s="31">
        <v>10</v>
      </c>
      <c r="O109" s="31">
        <v>0</v>
      </c>
      <c r="P109" s="31">
        <v>0</v>
      </c>
      <c r="Q109" s="31">
        <v>9</v>
      </c>
      <c r="R109" s="31">
        <v>0</v>
      </c>
      <c r="S109" s="38">
        <f t="shared" si="39"/>
        <v>0.33333333333333331</v>
      </c>
      <c r="T109" s="38">
        <f t="shared" si="29"/>
        <v>0.40350877192982454</v>
      </c>
      <c r="U109" s="38">
        <f t="shared" si="40"/>
        <v>0.41176470588235292</v>
      </c>
      <c r="V109" s="38">
        <f t="shared" si="41"/>
        <v>0.81527347781217752</v>
      </c>
      <c r="W109" s="32"/>
      <c r="X109" s="32"/>
      <c r="Y109" s="32"/>
    </row>
    <row r="110" spans="1:25" ht="12" customHeight="1" outlineLevel="1" collapsed="1" x14ac:dyDescent="0.2">
      <c r="A110" s="35" t="s">
        <v>277</v>
      </c>
      <c r="B110" s="31">
        <f t="shared" ref="B110:R110" si="44">SUBTOTAL(9,B111:B111)</f>
        <v>13</v>
      </c>
      <c r="C110" s="31">
        <f t="shared" si="44"/>
        <v>54</v>
      </c>
      <c r="D110" s="31">
        <f t="shared" si="44"/>
        <v>39</v>
      </c>
      <c r="E110" s="31">
        <f t="shared" si="44"/>
        <v>16</v>
      </c>
      <c r="F110" s="31">
        <f t="shared" si="44"/>
        <v>20</v>
      </c>
      <c r="G110" s="31">
        <f t="shared" si="44"/>
        <v>14</v>
      </c>
      <c r="H110" s="31">
        <f t="shared" si="44"/>
        <v>3</v>
      </c>
      <c r="I110" s="31">
        <f t="shared" si="44"/>
        <v>1</v>
      </c>
      <c r="J110" s="31">
        <f t="shared" si="44"/>
        <v>2</v>
      </c>
      <c r="K110" s="31">
        <f t="shared" si="44"/>
        <v>10</v>
      </c>
      <c r="L110" s="31">
        <f t="shared" si="44"/>
        <v>2</v>
      </c>
      <c r="M110" s="31">
        <f t="shared" si="44"/>
        <v>12</v>
      </c>
      <c r="N110" s="31">
        <f t="shared" si="44"/>
        <v>3</v>
      </c>
      <c r="O110" s="31">
        <f t="shared" si="44"/>
        <v>1</v>
      </c>
      <c r="P110" s="31">
        <f t="shared" si="44"/>
        <v>0</v>
      </c>
      <c r="Q110" s="31">
        <f t="shared" si="44"/>
        <v>8</v>
      </c>
      <c r="R110" s="31">
        <f t="shared" si="44"/>
        <v>0</v>
      </c>
      <c r="S110" s="38">
        <f t="shared" si="39"/>
        <v>0.51282051282051277</v>
      </c>
      <c r="T110" s="38">
        <f t="shared" si="29"/>
        <v>0.64150943396226412</v>
      </c>
      <c r="U110" s="38">
        <f t="shared" si="40"/>
        <v>0.79487179487179482</v>
      </c>
      <c r="V110" s="38">
        <f t="shared" si="41"/>
        <v>1.4363812288340589</v>
      </c>
      <c r="W110" s="32"/>
      <c r="X110" s="32"/>
      <c r="Y110" s="32"/>
    </row>
    <row r="111" spans="1:25" ht="12" hidden="1" customHeight="1" outlineLevel="2" x14ac:dyDescent="0.2">
      <c r="A111" s="30" t="s">
        <v>76</v>
      </c>
      <c r="B111" s="31">
        <v>13</v>
      </c>
      <c r="C111" s="31">
        <v>54</v>
      </c>
      <c r="D111" s="31">
        <v>39</v>
      </c>
      <c r="E111" s="31">
        <v>16</v>
      </c>
      <c r="F111" s="31">
        <v>20</v>
      </c>
      <c r="G111" s="31">
        <f>(F111)-H111-I111-J111</f>
        <v>14</v>
      </c>
      <c r="H111" s="31">
        <v>3</v>
      </c>
      <c r="I111" s="31">
        <v>1</v>
      </c>
      <c r="J111" s="31">
        <v>2</v>
      </c>
      <c r="K111" s="31">
        <v>10</v>
      </c>
      <c r="L111" s="31">
        <v>2</v>
      </c>
      <c r="M111" s="31">
        <v>12</v>
      </c>
      <c r="N111" s="31">
        <v>3</v>
      </c>
      <c r="O111" s="31">
        <v>1</v>
      </c>
      <c r="P111" s="31">
        <v>0</v>
      </c>
      <c r="Q111" s="31">
        <v>8</v>
      </c>
      <c r="R111" s="31">
        <v>0</v>
      </c>
      <c r="S111" s="38">
        <f t="shared" si="39"/>
        <v>0.51282051282051277</v>
      </c>
      <c r="T111" s="38">
        <f t="shared" si="29"/>
        <v>0.64150943396226412</v>
      </c>
      <c r="U111" s="38">
        <f t="shared" si="40"/>
        <v>0.79487179487179482</v>
      </c>
      <c r="V111" s="38">
        <f t="shared" si="41"/>
        <v>1.4363812288340589</v>
      </c>
      <c r="W111" s="32"/>
      <c r="X111" s="32"/>
      <c r="Y111" s="32"/>
    </row>
    <row r="112" spans="1:25" ht="12" customHeight="1" outlineLevel="1" collapsed="1" x14ac:dyDescent="0.2">
      <c r="A112" s="34" t="s">
        <v>278</v>
      </c>
      <c r="B112" s="30">
        <f t="shared" ref="B112:R112" si="45">SUBTOTAL(9,B113:B113)</f>
        <v>1</v>
      </c>
      <c r="C112" s="30">
        <f t="shared" si="45"/>
        <v>1</v>
      </c>
      <c r="D112" s="30">
        <f t="shared" si="45"/>
        <v>1</v>
      </c>
      <c r="E112" s="30">
        <f t="shared" si="45"/>
        <v>0</v>
      </c>
      <c r="F112" s="30">
        <f t="shared" si="45"/>
        <v>0</v>
      </c>
      <c r="G112" s="31">
        <f t="shared" si="45"/>
        <v>0</v>
      </c>
      <c r="H112" s="30">
        <f t="shared" si="45"/>
        <v>0</v>
      </c>
      <c r="I112" s="30">
        <f t="shared" si="45"/>
        <v>0</v>
      </c>
      <c r="J112" s="30">
        <f t="shared" si="45"/>
        <v>0</v>
      </c>
      <c r="K112" s="30">
        <f t="shared" si="45"/>
        <v>0</v>
      </c>
      <c r="L112" s="30">
        <f t="shared" si="45"/>
        <v>0</v>
      </c>
      <c r="M112" s="30">
        <f t="shared" si="45"/>
        <v>0</v>
      </c>
      <c r="N112" s="30">
        <f t="shared" si="45"/>
        <v>0</v>
      </c>
      <c r="O112" s="30">
        <f t="shared" si="45"/>
        <v>0</v>
      </c>
      <c r="P112" s="30">
        <f t="shared" si="45"/>
        <v>0</v>
      </c>
      <c r="Q112" s="30">
        <f t="shared" si="45"/>
        <v>0</v>
      </c>
      <c r="R112" s="30">
        <f t="shared" si="45"/>
        <v>0</v>
      </c>
      <c r="S112" s="38">
        <f t="shared" si="39"/>
        <v>0</v>
      </c>
      <c r="T112" s="38">
        <f t="shared" si="29"/>
        <v>0</v>
      </c>
      <c r="U112" s="38">
        <f t="shared" si="40"/>
        <v>0</v>
      </c>
      <c r="V112" s="38">
        <f t="shared" si="41"/>
        <v>0</v>
      </c>
      <c r="W112" s="32"/>
      <c r="X112" s="32"/>
      <c r="Y112" s="32"/>
    </row>
    <row r="113" spans="1:25" ht="12" hidden="1" customHeight="1" outlineLevel="2" x14ac:dyDescent="0.2">
      <c r="A113" s="11" t="s">
        <v>66</v>
      </c>
      <c r="B113" s="30">
        <v>1</v>
      </c>
      <c r="C113" s="30">
        <v>1</v>
      </c>
      <c r="D113" s="30">
        <v>1</v>
      </c>
      <c r="E113" s="30">
        <v>0</v>
      </c>
      <c r="F113" s="30">
        <v>0</v>
      </c>
      <c r="G113" s="31">
        <f>(F113)-H113-I113-J113</f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8">
        <f t="shared" si="39"/>
        <v>0</v>
      </c>
      <c r="T113" s="38">
        <f t="shared" si="29"/>
        <v>0</v>
      </c>
      <c r="U113" s="38">
        <f t="shared" si="40"/>
        <v>0</v>
      </c>
      <c r="V113" s="38">
        <f t="shared" si="41"/>
        <v>0</v>
      </c>
      <c r="W113" s="32"/>
      <c r="X113" s="32"/>
      <c r="Y113" s="32"/>
    </row>
    <row r="114" spans="1:25" ht="12" customHeight="1" outlineLevel="1" collapsed="1" x14ac:dyDescent="0.2">
      <c r="A114" s="34" t="s">
        <v>279</v>
      </c>
      <c r="B114" s="30">
        <f t="shared" ref="B114:R114" si="46">SUBTOTAL(9,B115:B117)</f>
        <v>27</v>
      </c>
      <c r="C114" s="30">
        <f t="shared" si="46"/>
        <v>91</v>
      </c>
      <c r="D114" s="30">
        <f t="shared" si="46"/>
        <v>82</v>
      </c>
      <c r="E114" s="30">
        <f t="shared" si="46"/>
        <v>13</v>
      </c>
      <c r="F114" s="30">
        <f t="shared" si="46"/>
        <v>28</v>
      </c>
      <c r="G114" s="31">
        <f t="shared" si="46"/>
        <v>22</v>
      </c>
      <c r="H114" s="30">
        <f t="shared" si="46"/>
        <v>6</v>
      </c>
      <c r="I114" s="30">
        <f t="shared" si="46"/>
        <v>0</v>
      </c>
      <c r="J114" s="30">
        <f t="shared" si="46"/>
        <v>0</v>
      </c>
      <c r="K114" s="30">
        <f t="shared" si="46"/>
        <v>17</v>
      </c>
      <c r="L114" s="30">
        <f t="shared" si="46"/>
        <v>1</v>
      </c>
      <c r="M114" s="30">
        <f t="shared" si="46"/>
        <v>8</v>
      </c>
      <c r="N114" s="30">
        <f t="shared" si="46"/>
        <v>11</v>
      </c>
      <c r="O114" s="30">
        <f t="shared" si="46"/>
        <v>0</v>
      </c>
      <c r="P114" s="30">
        <f t="shared" si="46"/>
        <v>0</v>
      </c>
      <c r="Q114" s="30">
        <f t="shared" si="46"/>
        <v>5</v>
      </c>
      <c r="R114" s="30">
        <f t="shared" si="46"/>
        <v>1</v>
      </c>
      <c r="S114" s="38">
        <f t="shared" si="39"/>
        <v>0.34146341463414637</v>
      </c>
      <c r="T114" s="38">
        <f t="shared" si="29"/>
        <v>0.40659340659340659</v>
      </c>
      <c r="U114" s="38">
        <f t="shared" si="40"/>
        <v>0.41463414634146339</v>
      </c>
      <c r="V114" s="38">
        <f t="shared" si="41"/>
        <v>0.82122755293487004</v>
      </c>
      <c r="W114" s="32"/>
      <c r="X114" s="32"/>
      <c r="Y114" s="32"/>
    </row>
    <row r="115" spans="1:25" ht="12" hidden="1" customHeight="1" outlineLevel="2" x14ac:dyDescent="0.2">
      <c r="A115" s="11" t="s">
        <v>211</v>
      </c>
      <c r="B115" s="30">
        <v>3</v>
      </c>
      <c r="C115" s="30">
        <v>8</v>
      </c>
      <c r="D115" s="30">
        <v>6</v>
      </c>
      <c r="E115" s="30">
        <v>2</v>
      </c>
      <c r="F115" s="30">
        <v>1</v>
      </c>
      <c r="G115" s="31">
        <f>(F115)-H115-I115-J115</f>
        <v>0</v>
      </c>
      <c r="H115" s="30">
        <v>1</v>
      </c>
      <c r="I115" s="30">
        <v>0</v>
      </c>
      <c r="J115" s="30">
        <v>0</v>
      </c>
      <c r="K115" s="30">
        <v>0</v>
      </c>
      <c r="L115" s="30">
        <v>0</v>
      </c>
      <c r="M115" s="30">
        <v>2</v>
      </c>
      <c r="N115" s="30">
        <v>2</v>
      </c>
      <c r="O115" s="30">
        <v>0</v>
      </c>
      <c r="P115" s="30">
        <v>0</v>
      </c>
      <c r="Q115" s="30">
        <v>0</v>
      </c>
      <c r="R115" s="30">
        <v>0</v>
      </c>
      <c r="S115" s="38">
        <f t="shared" si="39"/>
        <v>0.16666666666666666</v>
      </c>
      <c r="T115" s="38">
        <f t="shared" si="29"/>
        <v>0.375</v>
      </c>
      <c r="U115" s="38">
        <f t="shared" si="40"/>
        <v>0.33333333333333331</v>
      </c>
      <c r="V115" s="38">
        <f t="shared" si="41"/>
        <v>0.70833333333333326</v>
      </c>
      <c r="W115" s="32"/>
      <c r="X115" s="32"/>
      <c r="Y115" s="32"/>
    </row>
    <row r="116" spans="1:25" ht="12" hidden="1" customHeight="1" outlineLevel="2" x14ac:dyDescent="0.2">
      <c r="A116" s="50" t="s">
        <v>211</v>
      </c>
      <c r="B116" s="50">
        <v>4</v>
      </c>
      <c r="C116" s="50">
        <v>13</v>
      </c>
      <c r="D116" s="50">
        <v>11</v>
      </c>
      <c r="E116" s="50">
        <v>1</v>
      </c>
      <c r="F116" s="50">
        <v>3</v>
      </c>
      <c r="G116" s="31">
        <f>(F116)-H116-I116-J116</f>
        <v>2</v>
      </c>
      <c r="H116" s="50">
        <v>1</v>
      </c>
      <c r="I116" s="50">
        <v>0</v>
      </c>
      <c r="J116" s="50">
        <v>0</v>
      </c>
      <c r="K116" s="50">
        <v>2</v>
      </c>
      <c r="L116" s="50">
        <v>0</v>
      </c>
      <c r="M116" s="50">
        <v>2</v>
      </c>
      <c r="N116" s="50">
        <v>3</v>
      </c>
      <c r="O116" s="50">
        <v>0</v>
      </c>
      <c r="P116" s="50">
        <v>0</v>
      </c>
      <c r="Q116" s="50">
        <v>0</v>
      </c>
      <c r="R116" s="50">
        <v>0</v>
      </c>
      <c r="S116" s="38">
        <f t="shared" si="39"/>
        <v>0.27272727272727271</v>
      </c>
      <c r="T116" s="38">
        <f t="shared" si="29"/>
        <v>0.38461538461538464</v>
      </c>
      <c r="U116" s="38">
        <f t="shared" si="40"/>
        <v>0.36363636363636365</v>
      </c>
      <c r="V116" s="38">
        <f t="shared" si="41"/>
        <v>0.74825174825174834</v>
      </c>
      <c r="W116" s="32"/>
      <c r="X116" s="32"/>
      <c r="Y116" s="32"/>
    </row>
    <row r="117" spans="1:25" ht="12" hidden="1" customHeight="1" outlineLevel="2" x14ac:dyDescent="0.2">
      <c r="A117" s="48" t="s">
        <v>211</v>
      </c>
      <c r="B117" s="47">
        <v>20</v>
      </c>
      <c r="C117" s="47">
        <v>70</v>
      </c>
      <c r="D117" s="47">
        <v>65</v>
      </c>
      <c r="E117" s="47">
        <v>10</v>
      </c>
      <c r="F117" s="47">
        <v>24</v>
      </c>
      <c r="G117" s="31">
        <f>(F117)-H117-I117-J117</f>
        <v>20</v>
      </c>
      <c r="H117" s="47">
        <v>4</v>
      </c>
      <c r="I117" s="47">
        <v>0</v>
      </c>
      <c r="J117" s="47">
        <v>0</v>
      </c>
      <c r="K117" s="47">
        <v>15</v>
      </c>
      <c r="L117" s="47">
        <v>1</v>
      </c>
      <c r="M117" s="47">
        <v>4</v>
      </c>
      <c r="N117" s="47">
        <v>6</v>
      </c>
      <c r="O117" s="47">
        <v>0</v>
      </c>
      <c r="P117" s="47">
        <v>0</v>
      </c>
      <c r="Q117" s="47">
        <v>5</v>
      </c>
      <c r="R117" s="47">
        <v>1</v>
      </c>
      <c r="S117" s="38">
        <f t="shared" si="39"/>
        <v>0.36923076923076925</v>
      </c>
      <c r="T117" s="38">
        <f t="shared" si="29"/>
        <v>0.41428571428571431</v>
      </c>
      <c r="U117" s="38">
        <f t="shared" si="40"/>
        <v>0.43076923076923079</v>
      </c>
      <c r="V117" s="38">
        <f t="shared" si="41"/>
        <v>0.84505494505494516</v>
      </c>
      <c r="W117" s="32"/>
      <c r="X117" s="32"/>
      <c r="Y117" s="32"/>
    </row>
    <row r="118" spans="1:25" ht="12" customHeight="1" outlineLevel="1" collapsed="1" x14ac:dyDescent="0.2">
      <c r="A118" s="51" t="s">
        <v>280</v>
      </c>
      <c r="B118" s="31">
        <f t="shared" ref="B118:R118" si="47">SUBTOTAL(9,B119:B120)</f>
        <v>22</v>
      </c>
      <c r="C118" s="31">
        <f t="shared" si="47"/>
        <v>68</v>
      </c>
      <c r="D118" s="31">
        <f t="shared" si="47"/>
        <v>54</v>
      </c>
      <c r="E118" s="31">
        <f t="shared" si="47"/>
        <v>17</v>
      </c>
      <c r="F118" s="31">
        <f t="shared" si="47"/>
        <v>19</v>
      </c>
      <c r="G118" s="31">
        <f t="shared" si="47"/>
        <v>16</v>
      </c>
      <c r="H118" s="31">
        <f t="shared" si="47"/>
        <v>3</v>
      </c>
      <c r="I118" s="31">
        <f t="shared" si="47"/>
        <v>0</v>
      </c>
      <c r="J118" s="31">
        <f t="shared" si="47"/>
        <v>0</v>
      </c>
      <c r="K118" s="31">
        <f t="shared" si="47"/>
        <v>6</v>
      </c>
      <c r="L118" s="31">
        <f t="shared" si="47"/>
        <v>2</v>
      </c>
      <c r="M118" s="31">
        <f t="shared" si="47"/>
        <v>11</v>
      </c>
      <c r="N118" s="31">
        <f t="shared" si="47"/>
        <v>6</v>
      </c>
      <c r="O118" s="31">
        <f t="shared" si="47"/>
        <v>0</v>
      </c>
      <c r="P118" s="31">
        <f t="shared" si="47"/>
        <v>1</v>
      </c>
      <c r="Q118" s="31">
        <f t="shared" si="47"/>
        <v>0</v>
      </c>
      <c r="R118" s="31">
        <f t="shared" si="47"/>
        <v>0</v>
      </c>
      <c r="S118" s="38">
        <f t="shared" si="39"/>
        <v>0.35185185185185186</v>
      </c>
      <c r="T118" s="38">
        <f t="shared" si="29"/>
        <v>0.47058823529411764</v>
      </c>
      <c r="U118" s="38">
        <f t="shared" si="40"/>
        <v>0.40740740740740738</v>
      </c>
      <c r="V118" s="38">
        <f t="shared" si="41"/>
        <v>0.87799564270152497</v>
      </c>
      <c r="W118" s="32"/>
      <c r="X118" s="32"/>
      <c r="Y118" s="32"/>
    </row>
    <row r="119" spans="1:25" ht="12" hidden="1" customHeight="1" outlineLevel="2" x14ac:dyDescent="0.2">
      <c r="A119" s="49" t="s">
        <v>57</v>
      </c>
      <c r="B119" s="31">
        <v>12</v>
      </c>
      <c r="C119" s="31">
        <v>37</v>
      </c>
      <c r="D119" s="31">
        <v>30</v>
      </c>
      <c r="E119" s="31">
        <v>5</v>
      </c>
      <c r="F119" s="31">
        <v>9</v>
      </c>
      <c r="G119" s="31">
        <f>(F119)-H119-I119-J119</f>
        <v>7</v>
      </c>
      <c r="H119" s="31">
        <v>2</v>
      </c>
      <c r="I119" s="31">
        <v>0</v>
      </c>
      <c r="J119" s="31">
        <v>0</v>
      </c>
      <c r="K119" s="31">
        <v>3</v>
      </c>
      <c r="L119" s="31">
        <v>0</v>
      </c>
      <c r="M119" s="31">
        <v>7</v>
      </c>
      <c r="N119" s="31">
        <v>1</v>
      </c>
      <c r="O119" s="31">
        <v>0</v>
      </c>
      <c r="P119" s="31">
        <v>0</v>
      </c>
      <c r="Q119" s="31">
        <v>0</v>
      </c>
      <c r="R119" s="31">
        <v>0</v>
      </c>
      <c r="S119" s="38">
        <f t="shared" si="39"/>
        <v>0.3</v>
      </c>
      <c r="T119" s="38">
        <f t="shared" si="29"/>
        <v>0.43243243243243246</v>
      </c>
      <c r="U119" s="38">
        <f t="shared" si="40"/>
        <v>0.36666666666666664</v>
      </c>
      <c r="V119" s="38">
        <f t="shared" si="41"/>
        <v>0.79909909909909915</v>
      </c>
      <c r="W119" s="32"/>
      <c r="X119" s="32"/>
      <c r="Y119" s="32"/>
    </row>
    <row r="120" spans="1:25" ht="12" hidden="1" customHeight="1" outlineLevel="2" x14ac:dyDescent="0.2">
      <c r="A120" s="30" t="s">
        <v>57</v>
      </c>
      <c r="B120" s="31">
        <v>10</v>
      </c>
      <c r="C120" s="31">
        <v>31</v>
      </c>
      <c r="D120" s="31">
        <v>24</v>
      </c>
      <c r="E120" s="31">
        <v>12</v>
      </c>
      <c r="F120" s="31">
        <v>10</v>
      </c>
      <c r="G120" s="31">
        <f>(F120)-H120-I120-J120</f>
        <v>9</v>
      </c>
      <c r="H120" s="31">
        <v>1</v>
      </c>
      <c r="I120" s="31">
        <v>0</v>
      </c>
      <c r="J120" s="31">
        <v>0</v>
      </c>
      <c r="K120" s="31">
        <v>3</v>
      </c>
      <c r="L120" s="31">
        <v>2</v>
      </c>
      <c r="M120" s="31">
        <v>4</v>
      </c>
      <c r="N120" s="31">
        <v>5</v>
      </c>
      <c r="O120" s="31">
        <v>0</v>
      </c>
      <c r="P120" s="31">
        <v>1</v>
      </c>
      <c r="Q120" s="31">
        <v>0</v>
      </c>
      <c r="R120" s="31">
        <v>0</v>
      </c>
      <c r="S120" s="38">
        <f t="shared" si="39"/>
        <v>0.41666666666666669</v>
      </c>
      <c r="T120" s="38">
        <f t="shared" si="29"/>
        <v>0.5161290322580645</v>
      </c>
      <c r="U120" s="38">
        <f t="shared" si="40"/>
        <v>0.45833333333333331</v>
      </c>
      <c r="V120" s="38">
        <f t="shared" si="41"/>
        <v>0.97446236559139776</v>
      </c>
      <c r="W120" s="32"/>
      <c r="X120" s="32"/>
      <c r="Y120" s="32"/>
    </row>
    <row r="121" spans="1:25" ht="12" customHeight="1" outlineLevel="1" collapsed="1" x14ac:dyDescent="0.2">
      <c r="A121" s="51" t="s">
        <v>281</v>
      </c>
      <c r="B121" s="31">
        <f t="shared" ref="B121:R121" si="48">SUBTOTAL(9,B122:B125)</f>
        <v>35</v>
      </c>
      <c r="C121" s="31">
        <f t="shared" si="48"/>
        <v>126</v>
      </c>
      <c r="D121" s="31">
        <f t="shared" si="48"/>
        <v>98</v>
      </c>
      <c r="E121" s="31">
        <f t="shared" si="48"/>
        <v>31</v>
      </c>
      <c r="F121" s="31">
        <f t="shared" si="48"/>
        <v>24</v>
      </c>
      <c r="G121" s="31">
        <f t="shared" si="48"/>
        <v>18</v>
      </c>
      <c r="H121" s="31">
        <f t="shared" si="48"/>
        <v>3</v>
      </c>
      <c r="I121" s="31">
        <f t="shared" si="48"/>
        <v>1</v>
      </c>
      <c r="J121" s="31">
        <f t="shared" si="48"/>
        <v>2</v>
      </c>
      <c r="K121" s="31">
        <f t="shared" si="48"/>
        <v>16</v>
      </c>
      <c r="L121" s="31">
        <f t="shared" si="48"/>
        <v>13</v>
      </c>
      <c r="M121" s="31">
        <f t="shared" si="48"/>
        <v>14</v>
      </c>
      <c r="N121" s="31">
        <f t="shared" si="48"/>
        <v>16</v>
      </c>
      <c r="O121" s="31">
        <f t="shared" si="48"/>
        <v>1</v>
      </c>
      <c r="P121" s="31">
        <f t="shared" si="48"/>
        <v>0</v>
      </c>
      <c r="Q121" s="31">
        <f t="shared" si="48"/>
        <v>3</v>
      </c>
      <c r="R121" s="31">
        <f t="shared" si="48"/>
        <v>1</v>
      </c>
      <c r="S121" s="38">
        <f t="shared" si="39"/>
        <v>0.24489795918367346</v>
      </c>
      <c r="T121" s="38">
        <f t="shared" si="29"/>
        <v>0.40799999999999997</v>
      </c>
      <c r="U121" s="38">
        <f t="shared" si="40"/>
        <v>0.35714285714285715</v>
      </c>
      <c r="V121" s="38">
        <f t="shared" si="41"/>
        <v>0.76514285714285712</v>
      </c>
      <c r="W121" s="32"/>
      <c r="X121" s="32"/>
      <c r="Y121" s="32"/>
    </row>
    <row r="122" spans="1:25" ht="12" hidden="1" customHeight="1" outlineLevel="2" x14ac:dyDescent="0.2">
      <c r="A122" s="49" t="s">
        <v>60</v>
      </c>
      <c r="B122" s="31">
        <v>10</v>
      </c>
      <c r="C122" s="31">
        <v>33</v>
      </c>
      <c r="D122" s="31">
        <v>26</v>
      </c>
      <c r="E122" s="31">
        <v>10</v>
      </c>
      <c r="F122" s="31">
        <v>8</v>
      </c>
      <c r="G122" s="31">
        <f>(F122)-H122-I122-J122</f>
        <v>5</v>
      </c>
      <c r="H122" s="31">
        <v>3</v>
      </c>
      <c r="I122" s="31">
        <v>0</v>
      </c>
      <c r="J122" s="31">
        <v>0</v>
      </c>
      <c r="K122" s="31">
        <v>4</v>
      </c>
      <c r="L122" s="31">
        <v>2</v>
      </c>
      <c r="M122" s="31">
        <v>4</v>
      </c>
      <c r="N122" s="31">
        <v>5</v>
      </c>
      <c r="O122" s="31">
        <v>1</v>
      </c>
      <c r="P122" s="31">
        <v>0</v>
      </c>
      <c r="Q122" s="31">
        <v>0</v>
      </c>
      <c r="R122" s="31">
        <v>0</v>
      </c>
      <c r="S122" s="38">
        <f t="shared" si="39"/>
        <v>0.30769230769230771</v>
      </c>
      <c r="T122" s="38">
        <f t="shared" si="29"/>
        <v>0.4375</v>
      </c>
      <c r="U122" s="38">
        <f t="shared" si="40"/>
        <v>0.42307692307692307</v>
      </c>
      <c r="V122" s="38">
        <f t="shared" si="41"/>
        <v>0.86057692307692313</v>
      </c>
      <c r="W122" s="32"/>
      <c r="X122" s="32"/>
      <c r="Y122" s="32"/>
    </row>
    <row r="123" spans="1:25" ht="12" hidden="1" customHeight="1" outlineLevel="2" x14ac:dyDescent="0.2">
      <c r="A123" s="49" t="s">
        <v>60</v>
      </c>
      <c r="B123" s="31">
        <v>2</v>
      </c>
      <c r="C123" s="31">
        <v>8</v>
      </c>
      <c r="D123" s="31">
        <v>4</v>
      </c>
      <c r="E123" s="31">
        <v>4</v>
      </c>
      <c r="F123" s="31">
        <v>1</v>
      </c>
      <c r="G123" s="31">
        <f>(F123)-H123-I123-J123</f>
        <v>1</v>
      </c>
      <c r="H123" s="31">
        <v>0</v>
      </c>
      <c r="I123" s="31">
        <v>0</v>
      </c>
      <c r="J123" s="31">
        <v>0</v>
      </c>
      <c r="K123" s="31">
        <v>1</v>
      </c>
      <c r="L123" s="31">
        <v>0</v>
      </c>
      <c r="M123" s="31">
        <v>4</v>
      </c>
      <c r="N123" s="31">
        <v>1</v>
      </c>
      <c r="O123" s="31">
        <v>0</v>
      </c>
      <c r="P123" s="31">
        <v>0</v>
      </c>
      <c r="Q123" s="31">
        <v>1</v>
      </c>
      <c r="R123" s="31">
        <v>0</v>
      </c>
      <c r="S123" s="38">
        <f t="shared" si="39"/>
        <v>0.25</v>
      </c>
      <c r="T123" s="38">
        <f t="shared" si="29"/>
        <v>0.625</v>
      </c>
      <c r="U123" s="38">
        <f t="shared" si="40"/>
        <v>0.25</v>
      </c>
      <c r="V123" s="38">
        <f t="shared" si="41"/>
        <v>0.875</v>
      </c>
      <c r="W123" s="32"/>
      <c r="X123" s="32"/>
      <c r="Y123" s="32"/>
    </row>
    <row r="124" spans="1:25" ht="12" hidden="1" customHeight="1" outlineLevel="2" x14ac:dyDescent="0.2">
      <c r="A124" s="49" t="s">
        <v>60</v>
      </c>
      <c r="B124" s="31">
        <v>20</v>
      </c>
      <c r="C124" s="31">
        <v>71</v>
      </c>
      <c r="D124" s="31">
        <v>59</v>
      </c>
      <c r="E124" s="31">
        <v>15</v>
      </c>
      <c r="F124" s="31">
        <v>14</v>
      </c>
      <c r="G124" s="31">
        <f>(F124)-H124-I124-J124</f>
        <v>11</v>
      </c>
      <c r="H124" s="31">
        <v>0</v>
      </c>
      <c r="I124" s="31">
        <v>1</v>
      </c>
      <c r="J124" s="31">
        <v>2</v>
      </c>
      <c r="K124" s="31">
        <v>11</v>
      </c>
      <c r="L124" s="31">
        <v>9</v>
      </c>
      <c r="M124" s="31">
        <v>3</v>
      </c>
      <c r="N124" s="31">
        <v>7</v>
      </c>
      <c r="O124" s="31">
        <v>0</v>
      </c>
      <c r="P124" s="31">
        <v>0</v>
      </c>
      <c r="Q124" s="31">
        <v>2</v>
      </c>
      <c r="R124" s="31">
        <v>0</v>
      </c>
      <c r="S124" s="38">
        <f t="shared" si="39"/>
        <v>0.23728813559322035</v>
      </c>
      <c r="T124" s="38">
        <f t="shared" si="29"/>
        <v>0.36619718309859156</v>
      </c>
      <c r="U124" s="38">
        <f t="shared" si="40"/>
        <v>0.3728813559322034</v>
      </c>
      <c r="V124" s="38">
        <f t="shared" si="41"/>
        <v>0.73907853903079501</v>
      </c>
      <c r="W124" s="32"/>
      <c r="X124" s="32"/>
      <c r="Y124" s="32"/>
    </row>
    <row r="125" spans="1:25" ht="12" hidden="1" customHeight="1" outlineLevel="2" x14ac:dyDescent="0.2">
      <c r="A125" s="11" t="s">
        <v>60</v>
      </c>
      <c r="B125" s="30">
        <v>3</v>
      </c>
      <c r="C125" s="30">
        <v>14</v>
      </c>
      <c r="D125" s="30">
        <v>9</v>
      </c>
      <c r="E125" s="30">
        <v>2</v>
      </c>
      <c r="F125" s="30">
        <v>1</v>
      </c>
      <c r="G125" s="31">
        <f>(F125)-H125-I125-J125</f>
        <v>1</v>
      </c>
      <c r="H125" s="30">
        <v>0</v>
      </c>
      <c r="I125" s="30">
        <v>0</v>
      </c>
      <c r="J125" s="30">
        <v>0</v>
      </c>
      <c r="K125" s="30">
        <v>0</v>
      </c>
      <c r="L125" s="30">
        <v>2</v>
      </c>
      <c r="M125" s="30">
        <v>3</v>
      </c>
      <c r="N125" s="30">
        <v>3</v>
      </c>
      <c r="O125" s="30">
        <v>0</v>
      </c>
      <c r="P125" s="30">
        <v>0</v>
      </c>
      <c r="Q125" s="30">
        <v>0</v>
      </c>
      <c r="R125" s="30">
        <v>1</v>
      </c>
      <c r="S125" s="38">
        <f t="shared" si="39"/>
        <v>0.1111111111111111</v>
      </c>
      <c r="T125" s="38">
        <f t="shared" si="29"/>
        <v>0.42857142857142855</v>
      </c>
      <c r="U125" s="38">
        <f t="shared" si="40"/>
        <v>0.1111111111111111</v>
      </c>
      <c r="V125" s="38">
        <f t="shared" si="41"/>
        <v>0.53968253968253965</v>
      </c>
      <c r="W125" s="32"/>
      <c r="X125" s="32"/>
      <c r="Y125" s="32"/>
    </row>
    <row r="126" spans="1:25" ht="12" customHeight="1" outlineLevel="1" collapsed="1" x14ac:dyDescent="0.2">
      <c r="A126" s="52" t="s">
        <v>282</v>
      </c>
      <c r="B126" s="50">
        <f t="shared" ref="B126:R126" si="49">SUBTOTAL(9,B127:B128)</f>
        <v>14</v>
      </c>
      <c r="C126" s="50">
        <f t="shared" si="49"/>
        <v>35</v>
      </c>
      <c r="D126" s="50">
        <f t="shared" si="49"/>
        <v>24</v>
      </c>
      <c r="E126" s="50">
        <f t="shared" si="49"/>
        <v>13</v>
      </c>
      <c r="F126" s="50">
        <f t="shared" si="49"/>
        <v>10</v>
      </c>
      <c r="G126" s="31">
        <f t="shared" si="49"/>
        <v>10</v>
      </c>
      <c r="H126" s="50">
        <f t="shared" si="49"/>
        <v>0</v>
      </c>
      <c r="I126" s="50">
        <f t="shared" si="49"/>
        <v>0</v>
      </c>
      <c r="J126" s="50">
        <f t="shared" si="49"/>
        <v>0</v>
      </c>
      <c r="K126" s="50">
        <f t="shared" si="49"/>
        <v>0</v>
      </c>
      <c r="L126" s="50">
        <f t="shared" si="49"/>
        <v>5</v>
      </c>
      <c r="M126" s="50">
        <f t="shared" si="49"/>
        <v>6</v>
      </c>
      <c r="N126" s="50">
        <f t="shared" si="49"/>
        <v>5</v>
      </c>
      <c r="O126" s="50">
        <f t="shared" si="49"/>
        <v>0</v>
      </c>
      <c r="P126" s="50">
        <f t="shared" si="49"/>
        <v>0</v>
      </c>
      <c r="Q126" s="50">
        <f t="shared" si="49"/>
        <v>8</v>
      </c>
      <c r="R126" s="50">
        <f t="shared" si="49"/>
        <v>0</v>
      </c>
      <c r="S126" s="38">
        <f t="shared" si="39"/>
        <v>0.41666666666666669</v>
      </c>
      <c r="T126" s="38">
        <f t="shared" si="29"/>
        <v>0.6</v>
      </c>
      <c r="U126" s="38">
        <f t="shared" si="40"/>
        <v>0.41666666666666669</v>
      </c>
      <c r="V126" s="38">
        <f t="shared" si="41"/>
        <v>1.0166666666666666</v>
      </c>
      <c r="W126" s="32"/>
      <c r="X126" s="32"/>
      <c r="Y126" s="32"/>
    </row>
    <row r="127" spans="1:25" ht="12" hidden="1" customHeight="1" outlineLevel="2" x14ac:dyDescent="0.2">
      <c r="A127" s="50" t="s">
        <v>75</v>
      </c>
      <c r="B127" s="50">
        <v>2</v>
      </c>
      <c r="C127" s="50">
        <v>5</v>
      </c>
      <c r="D127" s="50">
        <v>3</v>
      </c>
      <c r="E127" s="50">
        <v>0</v>
      </c>
      <c r="F127" s="50">
        <v>0</v>
      </c>
      <c r="G127" s="31">
        <f>(F127)-H127-I127-J127</f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2</v>
      </c>
      <c r="N127" s="50">
        <v>2</v>
      </c>
      <c r="O127" s="50">
        <v>0</v>
      </c>
      <c r="P127" s="50">
        <v>0</v>
      </c>
      <c r="Q127" s="50">
        <v>0</v>
      </c>
      <c r="R127" s="50">
        <v>0</v>
      </c>
      <c r="S127" s="38">
        <f t="shared" si="39"/>
        <v>0</v>
      </c>
      <c r="T127" s="38">
        <f t="shared" si="29"/>
        <v>0.4</v>
      </c>
      <c r="U127" s="38">
        <f t="shared" si="40"/>
        <v>0</v>
      </c>
      <c r="V127" s="38">
        <f t="shared" si="41"/>
        <v>0.4</v>
      </c>
      <c r="W127" s="32"/>
      <c r="X127" s="32"/>
      <c r="Y127" s="32"/>
    </row>
    <row r="128" spans="1:25" ht="12" hidden="1" customHeight="1" outlineLevel="2" x14ac:dyDescent="0.2">
      <c r="A128" s="48" t="s">
        <v>75</v>
      </c>
      <c r="B128" s="47">
        <v>12</v>
      </c>
      <c r="C128" s="47">
        <v>30</v>
      </c>
      <c r="D128" s="47">
        <v>21</v>
      </c>
      <c r="E128" s="47">
        <v>13</v>
      </c>
      <c r="F128" s="47">
        <v>10</v>
      </c>
      <c r="G128" s="31">
        <f>(F128)-H128-I128-J128</f>
        <v>10</v>
      </c>
      <c r="H128" s="47">
        <v>0</v>
      </c>
      <c r="I128" s="47">
        <v>0</v>
      </c>
      <c r="J128" s="47">
        <v>0</v>
      </c>
      <c r="K128" s="47">
        <v>0</v>
      </c>
      <c r="L128" s="47">
        <v>5</v>
      </c>
      <c r="M128" s="47">
        <v>4</v>
      </c>
      <c r="N128" s="47">
        <v>3</v>
      </c>
      <c r="O128" s="47">
        <v>0</v>
      </c>
      <c r="P128" s="47">
        <v>0</v>
      </c>
      <c r="Q128" s="47">
        <v>8</v>
      </c>
      <c r="R128" s="47">
        <v>0</v>
      </c>
      <c r="S128" s="38">
        <f t="shared" si="39"/>
        <v>0.47619047619047616</v>
      </c>
      <c r="T128" s="38">
        <f t="shared" si="29"/>
        <v>0.6333333333333333</v>
      </c>
      <c r="U128" s="38">
        <f t="shared" si="40"/>
        <v>0.47619047619047616</v>
      </c>
      <c r="V128" s="38">
        <f t="shared" si="41"/>
        <v>1.1095238095238096</v>
      </c>
      <c r="W128" s="32"/>
      <c r="X128" s="32"/>
      <c r="Y128" s="32"/>
    </row>
    <row r="129" spans="1:25" ht="12" customHeight="1" outlineLevel="1" collapsed="1" x14ac:dyDescent="0.2">
      <c r="A129" s="53" t="s">
        <v>429</v>
      </c>
      <c r="B129" s="47">
        <f t="shared" ref="B129:R129" si="50">SUBTOTAL(9,B130:B130)</f>
        <v>6</v>
      </c>
      <c r="C129" s="47">
        <f t="shared" si="50"/>
        <v>16</v>
      </c>
      <c r="D129" s="47">
        <f t="shared" si="50"/>
        <v>14</v>
      </c>
      <c r="E129" s="47">
        <f t="shared" si="50"/>
        <v>5</v>
      </c>
      <c r="F129" s="47">
        <f t="shared" si="50"/>
        <v>5</v>
      </c>
      <c r="G129" s="31">
        <f t="shared" si="50"/>
        <v>5</v>
      </c>
      <c r="H129" s="47">
        <f t="shared" si="50"/>
        <v>0</v>
      </c>
      <c r="I129" s="47">
        <f t="shared" si="50"/>
        <v>0</v>
      </c>
      <c r="J129" s="47">
        <f t="shared" si="50"/>
        <v>0</v>
      </c>
      <c r="K129" s="47">
        <f t="shared" si="50"/>
        <v>0</v>
      </c>
      <c r="L129" s="47">
        <f t="shared" si="50"/>
        <v>1</v>
      </c>
      <c r="M129" s="47">
        <f t="shared" si="50"/>
        <v>1</v>
      </c>
      <c r="N129" s="47">
        <f t="shared" si="50"/>
        <v>2</v>
      </c>
      <c r="O129" s="47">
        <f t="shared" si="50"/>
        <v>0</v>
      </c>
      <c r="P129" s="47">
        <f t="shared" si="50"/>
        <v>0</v>
      </c>
      <c r="Q129" s="47">
        <f t="shared" si="50"/>
        <v>1</v>
      </c>
      <c r="R129" s="47">
        <f t="shared" si="50"/>
        <v>0</v>
      </c>
      <c r="S129" s="38">
        <f t="shared" si="39"/>
        <v>0.35714285714285715</v>
      </c>
      <c r="T129" s="38">
        <f t="shared" si="29"/>
        <v>0.4375</v>
      </c>
      <c r="U129" s="38">
        <f t="shared" si="40"/>
        <v>0.35714285714285715</v>
      </c>
      <c r="V129" s="38">
        <f t="shared" si="41"/>
        <v>0.79464285714285721</v>
      </c>
      <c r="W129" s="32"/>
      <c r="X129" s="32"/>
      <c r="Y129" s="32"/>
    </row>
    <row r="130" spans="1:25" ht="12" hidden="1" customHeight="1" outlineLevel="2" x14ac:dyDescent="0.2">
      <c r="A130" s="48" t="s">
        <v>218</v>
      </c>
      <c r="B130" s="47">
        <v>6</v>
      </c>
      <c r="C130" s="47">
        <v>16</v>
      </c>
      <c r="D130" s="47">
        <v>14</v>
      </c>
      <c r="E130" s="47">
        <v>5</v>
      </c>
      <c r="F130" s="47">
        <v>5</v>
      </c>
      <c r="G130" s="31">
        <f>(F130)-H130-I130-J130</f>
        <v>5</v>
      </c>
      <c r="H130" s="47">
        <v>0</v>
      </c>
      <c r="I130" s="47">
        <v>0</v>
      </c>
      <c r="J130" s="47">
        <v>0</v>
      </c>
      <c r="K130" s="47">
        <v>0</v>
      </c>
      <c r="L130" s="47">
        <v>1</v>
      </c>
      <c r="M130" s="47">
        <v>1</v>
      </c>
      <c r="N130" s="47">
        <v>2</v>
      </c>
      <c r="O130" s="47">
        <v>0</v>
      </c>
      <c r="P130" s="47">
        <v>0</v>
      </c>
      <c r="Q130" s="47">
        <v>1</v>
      </c>
      <c r="R130" s="47">
        <v>0</v>
      </c>
      <c r="S130" s="38">
        <f t="shared" si="39"/>
        <v>0.35714285714285715</v>
      </c>
      <c r="T130" s="38">
        <f t="shared" si="29"/>
        <v>0.4375</v>
      </c>
      <c r="U130" s="38">
        <f t="shared" si="40"/>
        <v>0.35714285714285715</v>
      </c>
      <c r="V130" s="38">
        <f t="shared" si="41"/>
        <v>0.79464285714285721</v>
      </c>
      <c r="W130" s="32"/>
      <c r="X130" s="32"/>
      <c r="Y130" s="32"/>
    </row>
    <row r="131" spans="1:25" ht="12" customHeight="1" outlineLevel="1" collapsed="1" x14ac:dyDescent="0.2">
      <c r="A131" s="35" t="s">
        <v>283</v>
      </c>
      <c r="B131" s="31">
        <f t="shared" ref="B131:R131" si="51">SUBTOTAL(9,B132:B133)</f>
        <v>41</v>
      </c>
      <c r="C131" s="31">
        <f t="shared" si="51"/>
        <v>141</v>
      </c>
      <c r="D131" s="31">
        <f t="shared" si="51"/>
        <v>115</v>
      </c>
      <c r="E131" s="31">
        <f t="shared" si="51"/>
        <v>34</v>
      </c>
      <c r="F131" s="31">
        <f t="shared" si="51"/>
        <v>38</v>
      </c>
      <c r="G131" s="31">
        <f t="shared" si="51"/>
        <v>29</v>
      </c>
      <c r="H131" s="31">
        <f t="shared" si="51"/>
        <v>4</v>
      </c>
      <c r="I131" s="31">
        <f t="shared" si="51"/>
        <v>2</v>
      </c>
      <c r="J131" s="31">
        <f t="shared" si="51"/>
        <v>3</v>
      </c>
      <c r="K131" s="31">
        <f t="shared" si="51"/>
        <v>38</v>
      </c>
      <c r="L131" s="31">
        <f t="shared" si="51"/>
        <v>5</v>
      </c>
      <c r="M131" s="31">
        <f t="shared" si="51"/>
        <v>16</v>
      </c>
      <c r="N131" s="31">
        <f t="shared" si="51"/>
        <v>20</v>
      </c>
      <c r="O131" s="31">
        <f t="shared" si="51"/>
        <v>1</v>
      </c>
      <c r="P131" s="31">
        <f t="shared" si="51"/>
        <v>4</v>
      </c>
      <c r="Q131" s="31">
        <f t="shared" si="51"/>
        <v>0</v>
      </c>
      <c r="R131" s="31">
        <f t="shared" si="51"/>
        <v>0</v>
      </c>
      <c r="S131" s="38">
        <f t="shared" si="39"/>
        <v>0.33043478260869563</v>
      </c>
      <c r="T131" s="38">
        <f t="shared" si="29"/>
        <v>0.42142857142857143</v>
      </c>
      <c r="U131" s="38">
        <f t="shared" si="40"/>
        <v>0.47826086956521741</v>
      </c>
      <c r="V131" s="38">
        <f t="shared" si="41"/>
        <v>0.89968944099378878</v>
      </c>
      <c r="W131" s="32"/>
      <c r="X131" s="32"/>
      <c r="Y131" s="32"/>
    </row>
    <row r="132" spans="1:25" ht="12" hidden="1" customHeight="1" outlineLevel="2" x14ac:dyDescent="0.2">
      <c r="A132" s="30" t="s">
        <v>58</v>
      </c>
      <c r="B132" s="31">
        <v>19</v>
      </c>
      <c r="C132" s="31">
        <v>60</v>
      </c>
      <c r="D132" s="31">
        <v>48</v>
      </c>
      <c r="E132" s="31">
        <v>18</v>
      </c>
      <c r="F132" s="31">
        <v>13</v>
      </c>
      <c r="G132" s="31">
        <f>(F132)-H132-I132-J132</f>
        <v>10</v>
      </c>
      <c r="H132" s="31">
        <v>1</v>
      </c>
      <c r="I132" s="31">
        <v>1</v>
      </c>
      <c r="J132" s="31">
        <v>1</v>
      </c>
      <c r="K132" s="31">
        <v>15</v>
      </c>
      <c r="L132" s="31">
        <v>2</v>
      </c>
      <c r="M132" s="31">
        <v>9</v>
      </c>
      <c r="N132" s="31">
        <v>7</v>
      </c>
      <c r="O132" s="31">
        <v>0</v>
      </c>
      <c r="P132" s="31">
        <v>1</v>
      </c>
      <c r="Q132" s="31">
        <v>0</v>
      </c>
      <c r="R132" s="31">
        <v>0</v>
      </c>
      <c r="S132" s="38">
        <f t="shared" si="39"/>
        <v>0.27083333333333331</v>
      </c>
      <c r="T132" s="38">
        <f t="shared" si="29"/>
        <v>0.4</v>
      </c>
      <c r="U132" s="38">
        <f t="shared" si="40"/>
        <v>0.39583333333333331</v>
      </c>
      <c r="V132" s="38">
        <f t="shared" si="41"/>
        <v>0.79583333333333339</v>
      </c>
      <c r="W132" s="32"/>
      <c r="X132" s="32"/>
      <c r="Y132" s="32"/>
    </row>
    <row r="133" spans="1:25" ht="12" hidden="1" customHeight="1" outlineLevel="2" x14ac:dyDescent="0.2">
      <c r="A133" s="30" t="s">
        <v>58</v>
      </c>
      <c r="B133" s="31">
        <v>22</v>
      </c>
      <c r="C133" s="31">
        <v>81</v>
      </c>
      <c r="D133" s="31">
        <v>67</v>
      </c>
      <c r="E133" s="31">
        <v>16</v>
      </c>
      <c r="F133" s="31">
        <v>25</v>
      </c>
      <c r="G133" s="31">
        <f>(F133)-H133-I133-J133</f>
        <v>19</v>
      </c>
      <c r="H133" s="31">
        <v>3</v>
      </c>
      <c r="I133" s="31">
        <v>1</v>
      </c>
      <c r="J133" s="31">
        <v>2</v>
      </c>
      <c r="K133" s="31">
        <v>23</v>
      </c>
      <c r="L133" s="31">
        <v>3</v>
      </c>
      <c r="M133" s="31">
        <v>7</v>
      </c>
      <c r="N133" s="31">
        <v>13</v>
      </c>
      <c r="O133" s="31">
        <v>1</v>
      </c>
      <c r="P133" s="31">
        <v>3</v>
      </c>
      <c r="Q133" s="31">
        <v>0</v>
      </c>
      <c r="R133" s="31">
        <v>0</v>
      </c>
      <c r="S133" s="38">
        <f t="shared" ref="S133:S165" si="52">(F133/D133)</f>
        <v>0.37313432835820898</v>
      </c>
      <c r="T133" s="38">
        <f t="shared" ref="T133:T196" si="53">(F133+M133+L133)/(D133+M133+L133+P133)</f>
        <v>0.4375</v>
      </c>
      <c r="U133" s="38">
        <f t="shared" ref="U133:U165" si="54">((G133)+(2*H133)+(3*I133)+(4*J133))/(D133)</f>
        <v>0.53731343283582089</v>
      </c>
      <c r="V133" s="38">
        <f t="shared" ref="V133:V164" si="55">T133+U133</f>
        <v>0.97481343283582089</v>
      </c>
      <c r="W133" s="32"/>
      <c r="X133" s="32"/>
      <c r="Y133" s="32"/>
    </row>
    <row r="134" spans="1:25" ht="12" customHeight="1" outlineLevel="1" collapsed="1" x14ac:dyDescent="0.2">
      <c r="A134" s="53" t="s">
        <v>418</v>
      </c>
      <c r="B134" s="47">
        <f t="shared" ref="B134:R134" si="56">SUBTOTAL(9,B135:B135)</f>
        <v>1</v>
      </c>
      <c r="C134" s="47">
        <f t="shared" si="56"/>
        <v>2</v>
      </c>
      <c r="D134" s="47">
        <f t="shared" si="56"/>
        <v>2</v>
      </c>
      <c r="E134" s="47">
        <f t="shared" si="56"/>
        <v>1</v>
      </c>
      <c r="F134" s="47">
        <f t="shared" si="56"/>
        <v>1</v>
      </c>
      <c r="G134" s="31">
        <f t="shared" si="56"/>
        <v>0</v>
      </c>
      <c r="H134" s="47">
        <f t="shared" si="56"/>
        <v>1</v>
      </c>
      <c r="I134" s="47">
        <f t="shared" si="56"/>
        <v>0</v>
      </c>
      <c r="J134" s="47">
        <f t="shared" si="56"/>
        <v>0</v>
      </c>
      <c r="K134" s="47">
        <f t="shared" si="56"/>
        <v>0</v>
      </c>
      <c r="L134" s="47">
        <f t="shared" si="56"/>
        <v>0</v>
      </c>
      <c r="M134" s="47">
        <f t="shared" si="56"/>
        <v>0</v>
      </c>
      <c r="N134" s="47">
        <f t="shared" si="56"/>
        <v>1</v>
      </c>
      <c r="O134" s="47">
        <f t="shared" si="56"/>
        <v>0</v>
      </c>
      <c r="P134" s="47">
        <f t="shared" si="56"/>
        <v>0</v>
      </c>
      <c r="Q134" s="47">
        <f t="shared" si="56"/>
        <v>0</v>
      </c>
      <c r="R134" s="47">
        <f t="shared" si="56"/>
        <v>0</v>
      </c>
      <c r="S134" s="38">
        <f t="shared" si="52"/>
        <v>0.5</v>
      </c>
      <c r="T134" s="38">
        <f t="shared" si="53"/>
        <v>0.5</v>
      </c>
      <c r="U134" s="38">
        <f t="shared" si="54"/>
        <v>1</v>
      </c>
      <c r="V134" s="38">
        <f t="shared" si="55"/>
        <v>1.5</v>
      </c>
      <c r="W134" s="32"/>
      <c r="X134" s="32"/>
      <c r="Y134" s="32"/>
    </row>
    <row r="135" spans="1:25" ht="12" hidden="1" customHeight="1" outlineLevel="2" collapsed="1" x14ac:dyDescent="0.2">
      <c r="A135" s="48" t="s">
        <v>82</v>
      </c>
      <c r="B135" s="47">
        <v>1</v>
      </c>
      <c r="C135" s="47">
        <v>2</v>
      </c>
      <c r="D135" s="47">
        <v>2</v>
      </c>
      <c r="E135" s="47">
        <v>1</v>
      </c>
      <c r="F135" s="47">
        <v>1</v>
      </c>
      <c r="G135" s="31">
        <f>(F135)-H135-I135-J135</f>
        <v>0</v>
      </c>
      <c r="H135" s="47">
        <v>1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1</v>
      </c>
      <c r="O135" s="47">
        <v>0</v>
      </c>
      <c r="P135" s="47">
        <v>0</v>
      </c>
      <c r="Q135" s="47">
        <v>0</v>
      </c>
      <c r="R135" s="47">
        <v>0</v>
      </c>
      <c r="S135" s="38">
        <f t="shared" si="52"/>
        <v>0.5</v>
      </c>
      <c r="T135" s="38">
        <f t="shared" si="53"/>
        <v>0.5</v>
      </c>
      <c r="U135" s="38">
        <f t="shared" si="54"/>
        <v>1</v>
      </c>
      <c r="V135" s="38">
        <f t="shared" si="55"/>
        <v>1.5</v>
      </c>
      <c r="W135" s="32"/>
      <c r="X135" s="32"/>
      <c r="Y135" s="32"/>
    </row>
    <row r="136" spans="1:25" ht="12" customHeight="1" outlineLevel="1" collapsed="1" x14ac:dyDescent="0.2">
      <c r="A136" s="51" t="s">
        <v>284</v>
      </c>
      <c r="B136" s="31">
        <f t="shared" ref="B136:R136" si="57">SUBTOTAL(9,B137:B137)</f>
        <v>10</v>
      </c>
      <c r="C136" s="31">
        <f t="shared" si="57"/>
        <v>33</v>
      </c>
      <c r="D136" s="31">
        <f t="shared" si="57"/>
        <v>28</v>
      </c>
      <c r="E136" s="31">
        <f t="shared" si="57"/>
        <v>12</v>
      </c>
      <c r="F136" s="31">
        <f t="shared" si="57"/>
        <v>10</v>
      </c>
      <c r="G136" s="31">
        <f t="shared" si="57"/>
        <v>4</v>
      </c>
      <c r="H136" s="31">
        <f t="shared" si="57"/>
        <v>3</v>
      </c>
      <c r="I136" s="31">
        <f t="shared" si="57"/>
        <v>0</v>
      </c>
      <c r="J136" s="31">
        <f t="shared" si="57"/>
        <v>3</v>
      </c>
      <c r="K136" s="31">
        <f t="shared" si="57"/>
        <v>9</v>
      </c>
      <c r="L136" s="31">
        <f t="shared" si="57"/>
        <v>0</v>
      </c>
      <c r="M136" s="31">
        <f t="shared" si="57"/>
        <v>5</v>
      </c>
      <c r="N136" s="31">
        <f t="shared" si="57"/>
        <v>7</v>
      </c>
      <c r="O136" s="31">
        <f t="shared" si="57"/>
        <v>0</v>
      </c>
      <c r="P136" s="31">
        <f t="shared" si="57"/>
        <v>0</v>
      </c>
      <c r="Q136" s="31">
        <f t="shared" si="57"/>
        <v>3</v>
      </c>
      <c r="R136" s="31">
        <f t="shared" si="57"/>
        <v>0</v>
      </c>
      <c r="S136" s="38">
        <f t="shared" si="52"/>
        <v>0.35714285714285715</v>
      </c>
      <c r="T136" s="38">
        <f t="shared" si="53"/>
        <v>0.45454545454545453</v>
      </c>
      <c r="U136" s="38">
        <f t="shared" si="54"/>
        <v>0.7857142857142857</v>
      </c>
      <c r="V136" s="38">
        <f t="shared" si="55"/>
        <v>1.2402597402597402</v>
      </c>
      <c r="W136" s="32"/>
      <c r="X136" s="32"/>
      <c r="Y136" s="32"/>
    </row>
    <row r="137" spans="1:25" ht="12" hidden="1" customHeight="1" outlineLevel="2" x14ac:dyDescent="0.2">
      <c r="A137" s="49" t="s">
        <v>68</v>
      </c>
      <c r="B137" s="31">
        <v>10</v>
      </c>
      <c r="C137" s="31">
        <v>33</v>
      </c>
      <c r="D137" s="31">
        <v>28</v>
      </c>
      <c r="E137" s="31">
        <v>12</v>
      </c>
      <c r="F137" s="31">
        <v>10</v>
      </c>
      <c r="G137" s="31">
        <f>(F137)-H137-I137-J137</f>
        <v>4</v>
      </c>
      <c r="H137" s="31">
        <v>3</v>
      </c>
      <c r="I137" s="31">
        <v>0</v>
      </c>
      <c r="J137" s="31">
        <v>3</v>
      </c>
      <c r="K137" s="31">
        <v>9</v>
      </c>
      <c r="L137" s="31">
        <v>0</v>
      </c>
      <c r="M137" s="31">
        <v>5</v>
      </c>
      <c r="N137" s="31">
        <v>7</v>
      </c>
      <c r="O137" s="31">
        <v>0</v>
      </c>
      <c r="P137" s="31">
        <v>0</v>
      </c>
      <c r="Q137" s="31">
        <v>3</v>
      </c>
      <c r="R137" s="31">
        <v>0</v>
      </c>
      <c r="S137" s="38">
        <f t="shared" si="52"/>
        <v>0.35714285714285715</v>
      </c>
      <c r="T137" s="38">
        <f t="shared" si="53"/>
        <v>0.45454545454545453</v>
      </c>
      <c r="U137" s="38">
        <f t="shared" si="54"/>
        <v>0.7857142857142857</v>
      </c>
      <c r="V137" s="38">
        <f t="shared" si="55"/>
        <v>1.2402597402597402</v>
      </c>
      <c r="W137" s="32"/>
      <c r="X137" s="32"/>
      <c r="Y137" s="32"/>
    </row>
    <row r="138" spans="1:25" ht="12" customHeight="1" outlineLevel="1" collapsed="1" x14ac:dyDescent="0.2">
      <c r="A138" s="51" t="s">
        <v>285</v>
      </c>
      <c r="B138" s="31">
        <f t="shared" ref="B138:R138" si="58">SUBTOTAL(9,B139:B139)</f>
        <v>14</v>
      </c>
      <c r="C138" s="31">
        <f t="shared" si="58"/>
        <v>52</v>
      </c>
      <c r="D138" s="31">
        <f t="shared" si="58"/>
        <v>45</v>
      </c>
      <c r="E138" s="31">
        <f t="shared" si="58"/>
        <v>11</v>
      </c>
      <c r="F138" s="31">
        <f t="shared" si="58"/>
        <v>16</v>
      </c>
      <c r="G138" s="31">
        <f t="shared" si="58"/>
        <v>11</v>
      </c>
      <c r="H138" s="31">
        <f t="shared" si="58"/>
        <v>4</v>
      </c>
      <c r="I138" s="31">
        <f t="shared" si="58"/>
        <v>1</v>
      </c>
      <c r="J138" s="31">
        <f t="shared" si="58"/>
        <v>0</v>
      </c>
      <c r="K138" s="31">
        <f t="shared" si="58"/>
        <v>10</v>
      </c>
      <c r="L138" s="31">
        <f t="shared" si="58"/>
        <v>1</v>
      </c>
      <c r="M138" s="31">
        <f t="shared" si="58"/>
        <v>4</v>
      </c>
      <c r="N138" s="31">
        <f t="shared" si="58"/>
        <v>9</v>
      </c>
      <c r="O138" s="31">
        <f t="shared" si="58"/>
        <v>0</v>
      </c>
      <c r="P138" s="31">
        <f t="shared" si="58"/>
        <v>2</v>
      </c>
      <c r="Q138" s="31">
        <f t="shared" si="58"/>
        <v>0</v>
      </c>
      <c r="R138" s="31">
        <f t="shared" si="58"/>
        <v>0</v>
      </c>
      <c r="S138" s="38">
        <f t="shared" si="52"/>
        <v>0.35555555555555557</v>
      </c>
      <c r="T138" s="38">
        <f t="shared" si="53"/>
        <v>0.40384615384615385</v>
      </c>
      <c r="U138" s="38">
        <f t="shared" si="54"/>
        <v>0.48888888888888887</v>
      </c>
      <c r="V138" s="38">
        <f t="shared" si="55"/>
        <v>0.89273504273504267</v>
      </c>
      <c r="W138" s="32"/>
      <c r="X138" s="32"/>
      <c r="Y138" s="32"/>
    </row>
    <row r="139" spans="1:25" ht="12" hidden="1" customHeight="1" outlineLevel="2" x14ac:dyDescent="0.2">
      <c r="A139" s="49" t="s">
        <v>65</v>
      </c>
      <c r="B139" s="31">
        <v>14</v>
      </c>
      <c r="C139" s="31">
        <v>52</v>
      </c>
      <c r="D139" s="31">
        <v>45</v>
      </c>
      <c r="E139" s="31">
        <v>11</v>
      </c>
      <c r="F139" s="31">
        <v>16</v>
      </c>
      <c r="G139" s="31">
        <f>(F139)-H139-I139-J139</f>
        <v>11</v>
      </c>
      <c r="H139" s="31">
        <v>4</v>
      </c>
      <c r="I139" s="31">
        <v>1</v>
      </c>
      <c r="J139" s="31">
        <v>0</v>
      </c>
      <c r="K139" s="31">
        <v>10</v>
      </c>
      <c r="L139" s="31">
        <v>1</v>
      </c>
      <c r="M139" s="31">
        <v>4</v>
      </c>
      <c r="N139" s="31">
        <v>9</v>
      </c>
      <c r="O139" s="31">
        <v>0</v>
      </c>
      <c r="P139" s="31">
        <v>2</v>
      </c>
      <c r="Q139" s="31">
        <v>0</v>
      </c>
      <c r="R139" s="31">
        <v>0</v>
      </c>
      <c r="S139" s="38">
        <f t="shared" si="52"/>
        <v>0.35555555555555557</v>
      </c>
      <c r="T139" s="38">
        <f t="shared" si="53"/>
        <v>0.40384615384615385</v>
      </c>
      <c r="U139" s="38">
        <f t="shared" si="54"/>
        <v>0.48888888888888887</v>
      </c>
      <c r="V139" s="38">
        <f t="shared" si="55"/>
        <v>0.89273504273504267</v>
      </c>
      <c r="W139" s="32"/>
      <c r="X139" s="32"/>
      <c r="Y139" s="32"/>
    </row>
    <row r="140" spans="1:25" ht="12" customHeight="1" outlineLevel="1" collapsed="1" x14ac:dyDescent="0.2">
      <c r="A140" s="35" t="s">
        <v>286</v>
      </c>
      <c r="B140" s="31">
        <f t="shared" ref="B140:R140" si="59">SUBTOTAL(9,B141:B144)</f>
        <v>13</v>
      </c>
      <c r="C140" s="31">
        <f t="shared" si="59"/>
        <v>20</v>
      </c>
      <c r="D140" s="31">
        <f t="shared" si="59"/>
        <v>17</v>
      </c>
      <c r="E140" s="31">
        <f t="shared" si="59"/>
        <v>1</v>
      </c>
      <c r="F140" s="31">
        <f t="shared" si="59"/>
        <v>6</v>
      </c>
      <c r="G140" s="31">
        <f t="shared" si="59"/>
        <v>5</v>
      </c>
      <c r="H140" s="31">
        <f t="shared" si="59"/>
        <v>1</v>
      </c>
      <c r="I140" s="31">
        <f t="shared" si="59"/>
        <v>0</v>
      </c>
      <c r="J140" s="31">
        <f t="shared" si="59"/>
        <v>0</v>
      </c>
      <c r="K140" s="31">
        <f t="shared" si="59"/>
        <v>1</v>
      </c>
      <c r="L140" s="31">
        <f t="shared" si="59"/>
        <v>0</v>
      </c>
      <c r="M140" s="31">
        <f t="shared" si="59"/>
        <v>3</v>
      </c>
      <c r="N140" s="31">
        <f t="shared" si="59"/>
        <v>7</v>
      </c>
      <c r="O140" s="31">
        <f t="shared" si="59"/>
        <v>0</v>
      </c>
      <c r="P140" s="31">
        <f t="shared" si="59"/>
        <v>0</v>
      </c>
      <c r="Q140" s="31">
        <f t="shared" si="59"/>
        <v>1</v>
      </c>
      <c r="R140" s="31">
        <f t="shared" si="59"/>
        <v>0</v>
      </c>
      <c r="S140" s="38">
        <f t="shared" si="52"/>
        <v>0.35294117647058826</v>
      </c>
      <c r="T140" s="38">
        <f t="shared" si="53"/>
        <v>0.45</v>
      </c>
      <c r="U140" s="38">
        <f t="shared" si="54"/>
        <v>0.41176470588235292</v>
      </c>
      <c r="V140" s="38">
        <f t="shared" si="55"/>
        <v>0.86176470588235299</v>
      </c>
      <c r="W140" s="32"/>
      <c r="X140" s="32"/>
      <c r="Y140" s="32"/>
    </row>
    <row r="141" spans="1:25" ht="12" hidden="1" customHeight="1" outlineLevel="2" collapsed="1" x14ac:dyDescent="0.2">
      <c r="A141" s="30" t="s">
        <v>55</v>
      </c>
      <c r="B141" s="31">
        <v>3</v>
      </c>
      <c r="C141" s="31">
        <v>3</v>
      </c>
      <c r="D141" s="31">
        <v>3</v>
      </c>
      <c r="E141" s="31">
        <v>0</v>
      </c>
      <c r="F141" s="31">
        <v>3</v>
      </c>
      <c r="G141" s="31">
        <f>(F141)-H141-I141-J141</f>
        <v>3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8">
        <f t="shared" si="52"/>
        <v>1</v>
      </c>
      <c r="T141" s="38">
        <f t="shared" si="53"/>
        <v>1</v>
      </c>
      <c r="U141" s="38">
        <f t="shared" si="54"/>
        <v>1</v>
      </c>
      <c r="V141" s="38">
        <f t="shared" si="55"/>
        <v>2</v>
      </c>
      <c r="W141" s="32"/>
      <c r="X141" s="32"/>
      <c r="Y141" s="32"/>
    </row>
    <row r="142" spans="1:25" ht="12" hidden="1" customHeight="1" outlineLevel="2" x14ac:dyDescent="0.2">
      <c r="A142" s="49" t="s">
        <v>55</v>
      </c>
      <c r="B142" s="31">
        <v>3</v>
      </c>
      <c r="C142" s="31">
        <v>9</v>
      </c>
      <c r="D142" s="31">
        <v>8</v>
      </c>
      <c r="E142" s="31">
        <v>0</v>
      </c>
      <c r="F142" s="31">
        <v>1</v>
      </c>
      <c r="G142" s="31">
        <f>(F142)-H142-I142-J142</f>
        <v>1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1</v>
      </c>
      <c r="N142" s="31">
        <v>3</v>
      </c>
      <c r="O142" s="31">
        <v>0</v>
      </c>
      <c r="P142" s="31">
        <v>0</v>
      </c>
      <c r="Q142" s="31">
        <v>0</v>
      </c>
      <c r="R142" s="31">
        <v>0</v>
      </c>
      <c r="S142" s="38">
        <f t="shared" si="52"/>
        <v>0.125</v>
      </c>
      <c r="T142" s="38">
        <f t="shared" si="53"/>
        <v>0.22222222222222221</v>
      </c>
      <c r="U142" s="38">
        <f t="shared" si="54"/>
        <v>0.125</v>
      </c>
      <c r="V142" s="38">
        <f t="shared" si="55"/>
        <v>0.34722222222222221</v>
      </c>
      <c r="W142" s="32"/>
      <c r="X142" s="32"/>
      <c r="Y142" s="32"/>
    </row>
    <row r="143" spans="1:25" ht="12" hidden="1" customHeight="1" outlineLevel="2" x14ac:dyDescent="0.2">
      <c r="A143" s="30" t="s">
        <v>55</v>
      </c>
      <c r="B143" s="31">
        <v>6</v>
      </c>
      <c r="C143" s="31">
        <v>7</v>
      </c>
      <c r="D143" s="31">
        <v>6</v>
      </c>
      <c r="E143" s="31">
        <v>1</v>
      </c>
      <c r="F143" s="31">
        <v>2</v>
      </c>
      <c r="G143" s="31">
        <f>(F143)-H143-I143-J143</f>
        <v>1</v>
      </c>
      <c r="H143" s="31">
        <v>1</v>
      </c>
      <c r="I143" s="31">
        <v>0</v>
      </c>
      <c r="J143" s="31">
        <v>0</v>
      </c>
      <c r="K143" s="31">
        <v>1</v>
      </c>
      <c r="L143" s="31">
        <v>0</v>
      </c>
      <c r="M143" s="31">
        <v>1</v>
      </c>
      <c r="N143" s="31">
        <v>4</v>
      </c>
      <c r="O143" s="31">
        <v>0</v>
      </c>
      <c r="P143" s="31">
        <v>0</v>
      </c>
      <c r="Q143" s="31">
        <v>0</v>
      </c>
      <c r="R143" s="31">
        <v>0</v>
      </c>
      <c r="S143" s="38">
        <f t="shared" si="52"/>
        <v>0.33333333333333331</v>
      </c>
      <c r="T143" s="38">
        <f t="shared" si="53"/>
        <v>0.42857142857142855</v>
      </c>
      <c r="U143" s="38">
        <f t="shared" si="54"/>
        <v>0.5</v>
      </c>
      <c r="V143" s="38">
        <f t="shared" si="55"/>
        <v>0.9285714285714286</v>
      </c>
      <c r="W143" s="32"/>
      <c r="X143" s="32"/>
      <c r="Y143" s="32"/>
    </row>
    <row r="144" spans="1:25" ht="12" hidden="1" customHeight="1" outlineLevel="2" collapsed="1" x14ac:dyDescent="0.2">
      <c r="A144" s="30" t="s">
        <v>55</v>
      </c>
      <c r="B144" s="31">
        <v>1</v>
      </c>
      <c r="C144" s="31">
        <v>1</v>
      </c>
      <c r="D144" s="31">
        <v>0</v>
      </c>
      <c r="E144" s="31">
        <v>0</v>
      </c>
      <c r="F144" s="31">
        <v>0</v>
      </c>
      <c r="G144" s="31">
        <f>(F144)-H144-I144-J144</f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1</v>
      </c>
      <c r="N144" s="31">
        <v>0</v>
      </c>
      <c r="O144" s="31">
        <v>0</v>
      </c>
      <c r="P144" s="31">
        <v>0</v>
      </c>
      <c r="Q144" s="31">
        <v>1</v>
      </c>
      <c r="R144" s="31">
        <v>0</v>
      </c>
      <c r="S144" s="38" t="e">
        <f t="shared" si="52"/>
        <v>#DIV/0!</v>
      </c>
      <c r="T144" s="38">
        <f t="shared" si="53"/>
        <v>1</v>
      </c>
      <c r="U144" s="38" t="e">
        <f t="shared" si="54"/>
        <v>#DIV/0!</v>
      </c>
      <c r="V144" s="38" t="e">
        <f t="shared" si="55"/>
        <v>#DIV/0!</v>
      </c>
      <c r="W144" s="32"/>
      <c r="X144" s="32"/>
      <c r="Y144" s="32"/>
    </row>
    <row r="145" spans="1:25" ht="12" customHeight="1" outlineLevel="1" collapsed="1" x14ac:dyDescent="0.2">
      <c r="A145" s="35" t="s">
        <v>287</v>
      </c>
      <c r="B145" s="31">
        <f t="shared" ref="B145:R145" si="60">SUBTOTAL(9,B146:B146)</f>
        <v>2</v>
      </c>
      <c r="C145" s="31">
        <f t="shared" si="60"/>
        <v>3</v>
      </c>
      <c r="D145" s="31">
        <f t="shared" si="60"/>
        <v>3</v>
      </c>
      <c r="E145" s="31">
        <f t="shared" si="60"/>
        <v>0</v>
      </c>
      <c r="F145" s="31">
        <f t="shared" si="60"/>
        <v>0</v>
      </c>
      <c r="G145" s="31">
        <f t="shared" si="60"/>
        <v>0</v>
      </c>
      <c r="H145" s="31">
        <f t="shared" si="60"/>
        <v>0</v>
      </c>
      <c r="I145" s="31">
        <f t="shared" si="60"/>
        <v>0</v>
      </c>
      <c r="J145" s="31">
        <f t="shared" si="60"/>
        <v>0</v>
      </c>
      <c r="K145" s="31">
        <f t="shared" si="60"/>
        <v>0</v>
      </c>
      <c r="L145" s="31">
        <f t="shared" si="60"/>
        <v>0</v>
      </c>
      <c r="M145" s="31">
        <f t="shared" si="60"/>
        <v>0</v>
      </c>
      <c r="N145" s="31">
        <f t="shared" si="60"/>
        <v>2</v>
      </c>
      <c r="O145" s="31">
        <f t="shared" si="60"/>
        <v>0</v>
      </c>
      <c r="P145" s="31">
        <f t="shared" si="60"/>
        <v>0</v>
      </c>
      <c r="Q145" s="31">
        <f t="shared" si="60"/>
        <v>0</v>
      </c>
      <c r="R145" s="31">
        <f t="shared" si="60"/>
        <v>0</v>
      </c>
      <c r="S145" s="38">
        <f t="shared" si="52"/>
        <v>0</v>
      </c>
      <c r="T145" s="38">
        <f t="shared" si="53"/>
        <v>0</v>
      </c>
      <c r="U145" s="38">
        <f t="shared" si="54"/>
        <v>0</v>
      </c>
      <c r="V145" s="38">
        <f t="shared" si="55"/>
        <v>0</v>
      </c>
      <c r="W145" s="32"/>
      <c r="X145" s="32"/>
      <c r="Y145" s="32"/>
    </row>
    <row r="146" spans="1:25" ht="12" hidden="1" customHeight="1" outlineLevel="2" collapsed="1" x14ac:dyDescent="0.2">
      <c r="A146" s="30" t="s">
        <v>83</v>
      </c>
      <c r="B146" s="31">
        <v>2</v>
      </c>
      <c r="C146" s="31">
        <v>3</v>
      </c>
      <c r="D146" s="31">
        <v>3</v>
      </c>
      <c r="E146" s="31">
        <v>0</v>
      </c>
      <c r="F146" s="31">
        <v>0</v>
      </c>
      <c r="G146" s="31">
        <f>(F146)-H146-I146-J146</f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2</v>
      </c>
      <c r="O146" s="31">
        <v>0</v>
      </c>
      <c r="P146" s="31">
        <v>0</v>
      </c>
      <c r="Q146" s="31">
        <v>0</v>
      </c>
      <c r="R146" s="31">
        <v>0</v>
      </c>
      <c r="S146" s="38">
        <f t="shared" si="52"/>
        <v>0</v>
      </c>
      <c r="T146" s="38">
        <f t="shared" si="53"/>
        <v>0</v>
      </c>
      <c r="U146" s="38">
        <f t="shared" si="54"/>
        <v>0</v>
      </c>
      <c r="V146" s="38">
        <f t="shared" si="55"/>
        <v>0</v>
      </c>
      <c r="W146" s="32"/>
      <c r="X146" s="32"/>
      <c r="Y146" s="32"/>
    </row>
    <row r="147" spans="1:25" ht="12" customHeight="1" outlineLevel="1" collapsed="1" x14ac:dyDescent="0.2">
      <c r="A147" s="35" t="s">
        <v>288</v>
      </c>
      <c r="B147" s="31">
        <f t="shared" ref="B147:R147" si="61">SUBTOTAL(9,B148:B148)</f>
        <v>7</v>
      </c>
      <c r="C147" s="31">
        <f t="shared" si="61"/>
        <v>21</v>
      </c>
      <c r="D147" s="31">
        <f t="shared" si="61"/>
        <v>17</v>
      </c>
      <c r="E147" s="31">
        <f t="shared" si="61"/>
        <v>3</v>
      </c>
      <c r="F147" s="31">
        <f t="shared" si="61"/>
        <v>3</v>
      </c>
      <c r="G147" s="31">
        <f t="shared" si="61"/>
        <v>1</v>
      </c>
      <c r="H147" s="31">
        <f t="shared" si="61"/>
        <v>1</v>
      </c>
      <c r="I147" s="31">
        <f t="shared" si="61"/>
        <v>0</v>
      </c>
      <c r="J147" s="31">
        <f t="shared" si="61"/>
        <v>1</v>
      </c>
      <c r="K147" s="31">
        <f t="shared" si="61"/>
        <v>2</v>
      </c>
      <c r="L147" s="31">
        <f t="shared" si="61"/>
        <v>1</v>
      </c>
      <c r="M147" s="31">
        <f t="shared" si="61"/>
        <v>3</v>
      </c>
      <c r="N147" s="31">
        <f t="shared" si="61"/>
        <v>4</v>
      </c>
      <c r="O147" s="31">
        <f t="shared" si="61"/>
        <v>0</v>
      </c>
      <c r="P147" s="31">
        <f t="shared" si="61"/>
        <v>0</v>
      </c>
      <c r="Q147" s="31">
        <f t="shared" si="61"/>
        <v>0</v>
      </c>
      <c r="R147" s="31">
        <f t="shared" si="61"/>
        <v>0</v>
      </c>
      <c r="S147" s="38">
        <f t="shared" si="52"/>
        <v>0.17647058823529413</v>
      </c>
      <c r="T147" s="38">
        <f t="shared" si="53"/>
        <v>0.33333333333333331</v>
      </c>
      <c r="U147" s="38">
        <f t="shared" si="54"/>
        <v>0.41176470588235292</v>
      </c>
      <c r="V147" s="38">
        <f t="shared" si="55"/>
        <v>0.74509803921568629</v>
      </c>
      <c r="W147" s="32"/>
      <c r="X147" s="32"/>
      <c r="Y147" s="32"/>
    </row>
    <row r="148" spans="1:25" ht="12" hidden="1" customHeight="1" outlineLevel="2" x14ac:dyDescent="0.2">
      <c r="A148" s="30" t="s">
        <v>91</v>
      </c>
      <c r="B148" s="31">
        <v>7</v>
      </c>
      <c r="C148" s="31">
        <v>21</v>
      </c>
      <c r="D148" s="31">
        <v>17</v>
      </c>
      <c r="E148" s="31">
        <v>3</v>
      </c>
      <c r="F148" s="31">
        <v>3</v>
      </c>
      <c r="G148" s="31">
        <f>(F148)-H148-I148-J148</f>
        <v>1</v>
      </c>
      <c r="H148" s="31">
        <v>1</v>
      </c>
      <c r="I148" s="31">
        <v>0</v>
      </c>
      <c r="J148" s="31">
        <v>1</v>
      </c>
      <c r="K148" s="31">
        <v>2</v>
      </c>
      <c r="L148" s="31">
        <v>1</v>
      </c>
      <c r="M148" s="31">
        <v>3</v>
      </c>
      <c r="N148" s="31">
        <v>4</v>
      </c>
      <c r="O148" s="31">
        <v>0</v>
      </c>
      <c r="P148" s="31">
        <v>0</v>
      </c>
      <c r="Q148" s="31">
        <v>0</v>
      </c>
      <c r="R148" s="31">
        <v>0</v>
      </c>
      <c r="S148" s="38">
        <f t="shared" si="52"/>
        <v>0.17647058823529413</v>
      </c>
      <c r="T148" s="38">
        <f t="shared" si="53"/>
        <v>0.33333333333333331</v>
      </c>
      <c r="U148" s="38">
        <f t="shared" si="54"/>
        <v>0.41176470588235292</v>
      </c>
      <c r="V148" s="38">
        <f t="shared" si="55"/>
        <v>0.74509803921568629</v>
      </c>
      <c r="W148" s="32"/>
      <c r="X148" s="32"/>
      <c r="Y148" s="32"/>
    </row>
    <row r="149" spans="1:25" ht="12" customHeight="1" outlineLevel="1" collapsed="1" x14ac:dyDescent="0.2">
      <c r="A149" s="51" t="s">
        <v>289</v>
      </c>
      <c r="B149" s="31">
        <f t="shared" ref="B149:R149" si="62">SUBTOTAL(9,B150:B153)</f>
        <v>9</v>
      </c>
      <c r="C149" s="31">
        <f t="shared" si="62"/>
        <v>15</v>
      </c>
      <c r="D149" s="31">
        <f t="shared" si="62"/>
        <v>14</v>
      </c>
      <c r="E149" s="31">
        <f t="shared" si="62"/>
        <v>2</v>
      </c>
      <c r="F149" s="31">
        <f t="shared" si="62"/>
        <v>3</v>
      </c>
      <c r="G149" s="31">
        <f t="shared" si="62"/>
        <v>2</v>
      </c>
      <c r="H149" s="31">
        <f t="shared" si="62"/>
        <v>1</v>
      </c>
      <c r="I149" s="31">
        <f t="shared" si="62"/>
        <v>0</v>
      </c>
      <c r="J149" s="31">
        <f t="shared" si="62"/>
        <v>0</v>
      </c>
      <c r="K149" s="31">
        <f t="shared" si="62"/>
        <v>0</v>
      </c>
      <c r="L149" s="31">
        <f t="shared" si="62"/>
        <v>0</v>
      </c>
      <c r="M149" s="31">
        <f t="shared" si="62"/>
        <v>1</v>
      </c>
      <c r="N149" s="31">
        <f t="shared" si="62"/>
        <v>0</v>
      </c>
      <c r="O149" s="31">
        <f t="shared" si="62"/>
        <v>0</v>
      </c>
      <c r="P149" s="31">
        <f t="shared" si="62"/>
        <v>0</v>
      </c>
      <c r="Q149" s="31">
        <f t="shared" si="62"/>
        <v>1</v>
      </c>
      <c r="R149" s="31">
        <f t="shared" si="62"/>
        <v>0</v>
      </c>
      <c r="S149" s="38">
        <f t="shared" si="52"/>
        <v>0.21428571428571427</v>
      </c>
      <c r="T149" s="38">
        <f t="shared" si="53"/>
        <v>0.26666666666666666</v>
      </c>
      <c r="U149" s="38">
        <f t="shared" si="54"/>
        <v>0.2857142857142857</v>
      </c>
      <c r="V149" s="38">
        <f t="shared" si="55"/>
        <v>0.55238095238095242</v>
      </c>
      <c r="W149" s="32"/>
      <c r="X149" s="32"/>
      <c r="Y149" s="32"/>
    </row>
    <row r="150" spans="1:25" ht="12" hidden="1" customHeight="1" outlineLevel="2" x14ac:dyDescent="0.2">
      <c r="A150" s="49" t="s">
        <v>47</v>
      </c>
      <c r="B150" s="31">
        <v>2</v>
      </c>
      <c r="C150" s="31">
        <v>4</v>
      </c>
      <c r="D150" s="31">
        <v>4</v>
      </c>
      <c r="E150" s="31">
        <v>0</v>
      </c>
      <c r="F150" s="31">
        <v>0</v>
      </c>
      <c r="G150" s="31">
        <f>(F150)-H150-I150-J150</f>
        <v>-1</v>
      </c>
      <c r="H150" s="31">
        <v>1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8">
        <f t="shared" si="52"/>
        <v>0</v>
      </c>
      <c r="T150" s="38">
        <f t="shared" si="53"/>
        <v>0</v>
      </c>
      <c r="U150" s="38">
        <f t="shared" si="54"/>
        <v>0.25</v>
      </c>
      <c r="V150" s="38">
        <f t="shared" si="55"/>
        <v>0.25</v>
      </c>
      <c r="W150" s="32"/>
      <c r="X150" s="32"/>
      <c r="Y150" s="32"/>
    </row>
    <row r="151" spans="1:25" ht="12" hidden="1" customHeight="1" outlineLevel="2" x14ac:dyDescent="0.2">
      <c r="A151" s="30" t="s">
        <v>47</v>
      </c>
      <c r="B151" s="31">
        <v>3</v>
      </c>
      <c r="C151" s="31">
        <v>5</v>
      </c>
      <c r="D151" s="31">
        <v>4</v>
      </c>
      <c r="E151" s="31">
        <v>2</v>
      </c>
      <c r="F151" s="31">
        <v>2</v>
      </c>
      <c r="G151" s="31">
        <f>(F151)-H151-I151-J151</f>
        <v>2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1</v>
      </c>
      <c r="N151" s="31">
        <v>0</v>
      </c>
      <c r="O151" s="31">
        <v>0</v>
      </c>
      <c r="P151" s="31">
        <v>0</v>
      </c>
      <c r="Q151" s="31">
        <v>1</v>
      </c>
      <c r="R151" s="31">
        <v>0</v>
      </c>
      <c r="S151" s="38">
        <f t="shared" si="52"/>
        <v>0.5</v>
      </c>
      <c r="T151" s="38">
        <f t="shared" si="53"/>
        <v>0.6</v>
      </c>
      <c r="U151" s="38">
        <f t="shared" si="54"/>
        <v>0.5</v>
      </c>
      <c r="V151" s="38">
        <f t="shared" si="55"/>
        <v>1.1000000000000001</v>
      </c>
      <c r="W151" s="32"/>
      <c r="X151" s="32"/>
      <c r="Y151" s="32"/>
    </row>
    <row r="152" spans="1:25" ht="12" hidden="1" customHeight="1" outlineLevel="2" collapsed="1" x14ac:dyDescent="0.2">
      <c r="A152" s="30" t="s">
        <v>47</v>
      </c>
      <c r="B152" s="31">
        <v>3</v>
      </c>
      <c r="C152" s="31">
        <v>5</v>
      </c>
      <c r="D152" s="31">
        <v>5</v>
      </c>
      <c r="E152" s="31">
        <v>0</v>
      </c>
      <c r="F152" s="31">
        <v>1</v>
      </c>
      <c r="G152" s="31">
        <f>(F152)-H152-I152-J152</f>
        <v>1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8">
        <f t="shared" si="52"/>
        <v>0.2</v>
      </c>
      <c r="T152" s="38">
        <f t="shared" si="53"/>
        <v>0.2</v>
      </c>
      <c r="U152" s="38">
        <f t="shared" si="54"/>
        <v>0.2</v>
      </c>
      <c r="V152" s="38">
        <f t="shared" si="55"/>
        <v>0.4</v>
      </c>
      <c r="W152" s="32"/>
      <c r="X152" s="32"/>
      <c r="Y152" s="32"/>
    </row>
    <row r="153" spans="1:25" ht="12" hidden="1" customHeight="1" outlineLevel="2" x14ac:dyDescent="0.2">
      <c r="A153" s="30" t="s">
        <v>47</v>
      </c>
      <c r="B153" s="31">
        <v>1</v>
      </c>
      <c r="C153" s="31">
        <v>1</v>
      </c>
      <c r="D153" s="31">
        <v>1</v>
      </c>
      <c r="E153" s="31">
        <v>0</v>
      </c>
      <c r="F153" s="31">
        <v>0</v>
      </c>
      <c r="G153" s="31">
        <f>(F153)-H153-I153-J153</f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8">
        <f t="shared" si="52"/>
        <v>0</v>
      </c>
      <c r="T153" s="38">
        <f t="shared" si="53"/>
        <v>0</v>
      </c>
      <c r="U153" s="38">
        <f t="shared" si="54"/>
        <v>0</v>
      </c>
      <c r="V153" s="38">
        <f t="shared" si="55"/>
        <v>0</v>
      </c>
      <c r="W153" s="32"/>
      <c r="X153" s="32"/>
      <c r="Y153" s="32"/>
    </row>
    <row r="154" spans="1:25" ht="12" customHeight="1" outlineLevel="1" collapsed="1" x14ac:dyDescent="0.2">
      <c r="A154" s="51" t="s">
        <v>290</v>
      </c>
      <c r="B154" s="31">
        <f t="shared" ref="B154:R154" si="63">SUBTOTAL(9,B155:B155)</f>
        <v>7</v>
      </c>
      <c r="C154" s="31">
        <f t="shared" si="63"/>
        <v>17</v>
      </c>
      <c r="D154" s="31">
        <f t="shared" si="63"/>
        <v>12</v>
      </c>
      <c r="E154" s="31">
        <f t="shared" si="63"/>
        <v>1</v>
      </c>
      <c r="F154" s="31">
        <f t="shared" si="63"/>
        <v>2</v>
      </c>
      <c r="G154" s="31">
        <f t="shared" si="63"/>
        <v>2</v>
      </c>
      <c r="H154" s="31">
        <f t="shared" si="63"/>
        <v>0</v>
      </c>
      <c r="I154" s="31">
        <f t="shared" si="63"/>
        <v>0</v>
      </c>
      <c r="J154" s="31">
        <f t="shared" si="63"/>
        <v>0</v>
      </c>
      <c r="K154" s="31">
        <f t="shared" si="63"/>
        <v>1</v>
      </c>
      <c r="L154" s="31">
        <f t="shared" si="63"/>
        <v>2</v>
      </c>
      <c r="M154" s="31">
        <f t="shared" si="63"/>
        <v>3</v>
      </c>
      <c r="N154" s="31">
        <f t="shared" si="63"/>
        <v>4</v>
      </c>
      <c r="O154" s="31">
        <f t="shared" si="63"/>
        <v>0</v>
      </c>
      <c r="P154" s="31">
        <f t="shared" si="63"/>
        <v>0</v>
      </c>
      <c r="Q154" s="31">
        <f t="shared" si="63"/>
        <v>0</v>
      </c>
      <c r="R154" s="31">
        <f t="shared" si="63"/>
        <v>0</v>
      </c>
      <c r="S154" s="38">
        <f t="shared" si="52"/>
        <v>0.16666666666666666</v>
      </c>
      <c r="T154" s="38">
        <f t="shared" si="53"/>
        <v>0.41176470588235292</v>
      </c>
      <c r="U154" s="38">
        <f t="shared" si="54"/>
        <v>0.16666666666666666</v>
      </c>
      <c r="V154" s="38">
        <f t="shared" si="55"/>
        <v>0.57843137254901955</v>
      </c>
      <c r="W154" s="32"/>
      <c r="X154" s="32"/>
      <c r="Y154" s="32"/>
    </row>
    <row r="155" spans="1:25" ht="12" hidden="1" customHeight="1" outlineLevel="2" x14ac:dyDescent="0.2">
      <c r="A155" s="49" t="s">
        <v>63</v>
      </c>
      <c r="B155" s="31">
        <v>7</v>
      </c>
      <c r="C155" s="31">
        <v>17</v>
      </c>
      <c r="D155" s="31">
        <v>12</v>
      </c>
      <c r="E155" s="31">
        <v>1</v>
      </c>
      <c r="F155" s="31">
        <v>2</v>
      </c>
      <c r="G155" s="31">
        <f>(F155)-H155-I155-J155</f>
        <v>2</v>
      </c>
      <c r="H155" s="31">
        <v>0</v>
      </c>
      <c r="I155" s="31">
        <v>0</v>
      </c>
      <c r="J155" s="31">
        <v>0</v>
      </c>
      <c r="K155" s="31">
        <v>1</v>
      </c>
      <c r="L155" s="31">
        <v>2</v>
      </c>
      <c r="M155" s="31">
        <v>3</v>
      </c>
      <c r="N155" s="31">
        <v>4</v>
      </c>
      <c r="O155" s="31">
        <v>0</v>
      </c>
      <c r="P155" s="31">
        <v>0</v>
      </c>
      <c r="Q155" s="31">
        <v>0</v>
      </c>
      <c r="R155" s="31">
        <v>0</v>
      </c>
      <c r="S155" s="38">
        <f t="shared" si="52"/>
        <v>0.16666666666666666</v>
      </c>
      <c r="T155" s="38">
        <f t="shared" si="53"/>
        <v>0.41176470588235292</v>
      </c>
      <c r="U155" s="38">
        <f t="shared" si="54"/>
        <v>0.16666666666666666</v>
      </c>
      <c r="V155" s="38">
        <f t="shared" si="55"/>
        <v>0.57843137254901955</v>
      </c>
      <c r="W155" s="32"/>
      <c r="X155" s="32"/>
      <c r="Y155" s="32"/>
    </row>
    <row r="156" spans="1:25" ht="12" customHeight="1" outlineLevel="1" collapsed="1" x14ac:dyDescent="0.2">
      <c r="A156" s="51" t="s">
        <v>291</v>
      </c>
      <c r="B156" s="31">
        <f t="shared" ref="B156:R156" si="64">SUBTOTAL(9,B157:B158)</f>
        <v>3</v>
      </c>
      <c r="C156" s="31">
        <f t="shared" si="64"/>
        <v>3</v>
      </c>
      <c r="D156" s="31">
        <f t="shared" si="64"/>
        <v>3</v>
      </c>
      <c r="E156" s="31">
        <f t="shared" si="64"/>
        <v>1</v>
      </c>
      <c r="F156" s="31">
        <f t="shared" si="64"/>
        <v>1</v>
      </c>
      <c r="G156" s="31">
        <f t="shared" si="64"/>
        <v>0</v>
      </c>
      <c r="H156" s="31">
        <f t="shared" si="64"/>
        <v>1</v>
      </c>
      <c r="I156" s="31">
        <f t="shared" si="64"/>
        <v>0</v>
      </c>
      <c r="J156" s="31">
        <f t="shared" si="64"/>
        <v>0</v>
      </c>
      <c r="K156" s="31">
        <f t="shared" si="64"/>
        <v>2</v>
      </c>
      <c r="L156" s="31">
        <f t="shared" si="64"/>
        <v>0</v>
      </c>
      <c r="M156" s="31">
        <f t="shared" si="64"/>
        <v>0</v>
      </c>
      <c r="N156" s="31">
        <f t="shared" si="64"/>
        <v>1</v>
      </c>
      <c r="O156" s="31">
        <f t="shared" si="64"/>
        <v>0</v>
      </c>
      <c r="P156" s="31">
        <f t="shared" si="64"/>
        <v>0</v>
      </c>
      <c r="Q156" s="31">
        <f t="shared" si="64"/>
        <v>0</v>
      </c>
      <c r="R156" s="31">
        <f t="shared" si="64"/>
        <v>0</v>
      </c>
      <c r="S156" s="38">
        <f t="shared" si="52"/>
        <v>0.33333333333333331</v>
      </c>
      <c r="T156" s="38">
        <f t="shared" si="53"/>
        <v>0.33333333333333331</v>
      </c>
      <c r="U156" s="38">
        <f t="shared" si="54"/>
        <v>0.66666666666666663</v>
      </c>
      <c r="V156" s="38">
        <f t="shared" si="55"/>
        <v>1</v>
      </c>
      <c r="W156" s="32"/>
      <c r="X156" s="32"/>
      <c r="Y156" s="32"/>
    </row>
    <row r="157" spans="1:25" ht="12" hidden="1" customHeight="1" outlineLevel="2" x14ac:dyDescent="0.2">
      <c r="A157" s="49" t="s">
        <v>73</v>
      </c>
      <c r="B157" s="31">
        <v>1</v>
      </c>
      <c r="C157" s="31">
        <v>2</v>
      </c>
      <c r="D157" s="31">
        <v>2</v>
      </c>
      <c r="E157" s="31">
        <v>1</v>
      </c>
      <c r="F157" s="31">
        <v>1</v>
      </c>
      <c r="G157" s="31">
        <f>(F157)-H157-I157-J157</f>
        <v>0</v>
      </c>
      <c r="H157" s="31">
        <v>1</v>
      </c>
      <c r="I157" s="31">
        <v>0</v>
      </c>
      <c r="J157" s="31">
        <v>0</v>
      </c>
      <c r="K157" s="31">
        <v>2</v>
      </c>
      <c r="L157" s="31">
        <v>0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1">
        <v>0</v>
      </c>
      <c r="S157" s="38">
        <f t="shared" si="52"/>
        <v>0.5</v>
      </c>
      <c r="T157" s="38">
        <f t="shared" si="53"/>
        <v>0.5</v>
      </c>
      <c r="U157" s="38">
        <f t="shared" si="54"/>
        <v>1</v>
      </c>
      <c r="V157" s="38">
        <f t="shared" si="55"/>
        <v>1.5</v>
      </c>
      <c r="W157" s="32"/>
      <c r="X157" s="32"/>
      <c r="Y157" s="32"/>
    </row>
    <row r="158" spans="1:25" ht="12" hidden="1" customHeight="1" outlineLevel="2" collapsed="1" x14ac:dyDescent="0.2">
      <c r="A158" s="49" t="s">
        <v>73</v>
      </c>
      <c r="B158" s="31">
        <v>2</v>
      </c>
      <c r="C158" s="31">
        <v>1</v>
      </c>
      <c r="D158" s="31">
        <v>1</v>
      </c>
      <c r="E158" s="31">
        <v>0</v>
      </c>
      <c r="F158" s="31">
        <v>0</v>
      </c>
      <c r="G158" s="31">
        <f>(F158)-H158-I158-J158</f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1</v>
      </c>
      <c r="O158" s="31">
        <v>0</v>
      </c>
      <c r="P158" s="31">
        <v>0</v>
      </c>
      <c r="Q158" s="31">
        <v>0</v>
      </c>
      <c r="R158" s="31">
        <v>0</v>
      </c>
      <c r="S158" s="38">
        <f t="shared" si="52"/>
        <v>0</v>
      </c>
      <c r="T158" s="38">
        <f t="shared" si="53"/>
        <v>0</v>
      </c>
      <c r="U158" s="38">
        <f t="shared" si="54"/>
        <v>0</v>
      </c>
      <c r="V158" s="38">
        <f t="shared" si="55"/>
        <v>0</v>
      </c>
      <c r="W158" s="32"/>
      <c r="X158" s="32"/>
      <c r="Y158" s="32"/>
    </row>
    <row r="159" spans="1:25" ht="12" customHeight="1" outlineLevel="1" collapsed="1" x14ac:dyDescent="0.2">
      <c r="A159" s="35" t="s">
        <v>292</v>
      </c>
      <c r="B159" s="31">
        <f t="shared" ref="B159:R159" si="65">SUBTOTAL(9,B160:B160)</f>
        <v>1</v>
      </c>
      <c r="C159" s="31">
        <f t="shared" si="65"/>
        <v>3</v>
      </c>
      <c r="D159" s="31">
        <f t="shared" si="65"/>
        <v>3</v>
      </c>
      <c r="E159" s="31">
        <f t="shared" si="65"/>
        <v>1</v>
      </c>
      <c r="F159" s="31">
        <f t="shared" si="65"/>
        <v>1</v>
      </c>
      <c r="G159" s="31">
        <f t="shared" si="65"/>
        <v>1</v>
      </c>
      <c r="H159" s="31">
        <f t="shared" si="65"/>
        <v>0</v>
      </c>
      <c r="I159" s="31">
        <f t="shared" si="65"/>
        <v>0</v>
      </c>
      <c r="J159" s="31">
        <f t="shared" si="65"/>
        <v>0</v>
      </c>
      <c r="K159" s="31">
        <f t="shared" si="65"/>
        <v>1</v>
      </c>
      <c r="L159" s="31">
        <f t="shared" si="65"/>
        <v>0</v>
      </c>
      <c r="M159" s="31">
        <f t="shared" si="65"/>
        <v>0</v>
      </c>
      <c r="N159" s="31">
        <f t="shared" si="65"/>
        <v>1</v>
      </c>
      <c r="O159" s="31">
        <f t="shared" si="65"/>
        <v>0</v>
      </c>
      <c r="P159" s="31">
        <f t="shared" si="65"/>
        <v>0</v>
      </c>
      <c r="Q159" s="31">
        <f t="shared" si="65"/>
        <v>0</v>
      </c>
      <c r="R159" s="31">
        <f t="shared" si="65"/>
        <v>0</v>
      </c>
      <c r="S159" s="38">
        <f t="shared" si="52"/>
        <v>0.33333333333333331</v>
      </c>
      <c r="T159" s="38">
        <f t="shared" si="53"/>
        <v>0.33333333333333331</v>
      </c>
      <c r="U159" s="38">
        <f t="shared" si="54"/>
        <v>0.33333333333333331</v>
      </c>
      <c r="V159" s="38">
        <f t="shared" si="55"/>
        <v>0.66666666666666663</v>
      </c>
      <c r="W159" s="32"/>
      <c r="X159" s="32"/>
      <c r="Y159" s="32"/>
    </row>
    <row r="160" spans="1:25" ht="12" hidden="1" customHeight="1" outlineLevel="2" x14ac:dyDescent="0.2">
      <c r="A160" s="30" t="s">
        <v>59</v>
      </c>
      <c r="B160" s="31">
        <v>1</v>
      </c>
      <c r="C160" s="31">
        <v>3</v>
      </c>
      <c r="D160" s="31">
        <v>3</v>
      </c>
      <c r="E160" s="31">
        <v>1</v>
      </c>
      <c r="F160" s="31">
        <v>1</v>
      </c>
      <c r="G160" s="31">
        <f>(F160)-H160-I160-J160</f>
        <v>1</v>
      </c>
      <c r="H160" s="31">
        <v>0</v>
      </c>
      <c r="I160" s="31">
        <v>0</v>
      </c>
      <c r="J160" s="31">
        <v>0</v>
      </c>
      <c r="K160" s="31">
        <v>1</v>
      </c>
      <c r="L160" s="31">
        <v>0</v>
      </c>
      <c r="M160" s="31">
        <v>0</v>
      </c>
      <c r="N160" s="31">
        <v>1</v>
      </c>
      <c r="O160" s="31">
        <v>0</v>
      </c>
      <c r="P160" s="31">
        <v>0</v>
      </c>
      <c r="Q160" s="31">
        <v>0</v>
      </c>
      <c r="R160" s="31">
        <v>0</v>
      </c>
      <c r="S160" s="38">
        <f t="shared" si="52"/>
        <v>0.33333333333333331</v>
      </c>
      <c r="T160" s="38">
        <f t="shared" si="53"/>
        <v>0.33333333333333331</v>
      </c>
      <c r="U160" s="38">
        <f t="shared" si="54"/>
        <v>0.33333333333333331</v>
      </c>
      <c r="V160" s="38">
        <f t="shared" si="55"/>
        <v>0.66666666666666663</v>
      </c>
      <c r="W160" s="32"/>
      <c r="X160" s="32"/>
      <c r="Y160" s="32"/>
    </row>
    <row r="161" spans="1:25" ht="12" customHeight="1" outlineLevel="1" collapsed="1" x14ac:dyDescent="0.2">
      <c r="A161" s="35" t="s">
        <v>293</v>
      </c>
      <c r="B161" s="31">
        <f t="shared" ref="B161:R161" si="66">SUBTOTAL(9,B162:B165)</f>
        <v>47</v>
      </c>
      <c r="C161" s="31">
        <f t="shared" si="66"/>
        <v>170</v>
      </c>
      <c r="D161" s="31">
        <f t="shared" si="66"/>
        <v>141</v>
      </c>
      <c r="E161" s="31">
        <f t="shared" si="66"/>
        <v>35</v>
      </c>
      <c r="F161" s="31">
        <f t="shared" si="66"/>
        <v>47</v>
      </c>
      <c r="G161" s="31">
        <f t="shared" si="66"/>
        <v>39</v>
      </c>
      <c r="H161" s="31">
        <f t="shared" si="66"/>
        <v>6</v>
      </c>
      <c r="I161" s="31">
        <f t="shared" si="66"/>
        <v>0</v>
      </c>
      <c r="J161" s="31">
        <f t="shared" si="66"/>
        <v>2</v>
      </c>
      <c r="K161" s="31">
        <f t="shared" si="66"/>
        <v>32</v>
      </c>
      <c r="L161" s="31">
        <f t="shared" si="66"/>
        <v>5</v>
      </c>
      <c r="M161" s="31">
        <f t="shared" si="66"/>
        <v>20</v>
      </c>
      <c r="N161" s="31">
        <f t="shared" si="66"/>
        <v>14</v>
      </c>
      <c r="O161" s="31">
        <f t="shared" si="66"/>
        <v>3</v>
      </c>
      <c r="P161" s="31">
        <f t="shared" si="66"/>
        <v>1</v>
      </c>
      <c r="Q161" s="31">
        <f t="shared" si="66"/>
        <v>8</v>
      </c>
      <c r="R161" s="31">
        <f t="shared" si="66"/>
        <v>1</v>
      </c>
      <c r="S161" s="38">
        <f t="shared" si="52"/>
        <v>0.33333333333333331</v>
      </c>
      <c r="T161" s="38">
        <f t="shared" si="53"/>
        <v>0.43113772455089822</v>
      </c>
      <c r="U161" s="38">
        <f t="shared" si="54"/>
        <v>0.41843971631205673</v>
      </c>
      <c r="V161" s="38">
        <f t="shared" si="55"/>
        <v>0.84957744086295495</v>
      </c>
      <c r="W161" s="32"/>
      <c r="X161" s="32"/>
      <c r="Y161" s="32"/>
    </row>
    <row r="162" spans="1:25" ht="12" hidden="1" customHeight="1" outlineLevel="2" x14ac:dyDescent="0.2">
      <c r="A162" s="30" t="s">
        <v>64</v>
      </c>
      <c r="B162" s="31">
        <v>8</v>
      </c>
      <c r="C162" s="31">
        <v>24</v>
      </c>
      <c r="D162" s="31">
        <v>17</v>
      </c>
      <c r="E162" s="31">
        <v>4</v>
      </c>
      <c r="F162" s="31">
        <v>2</v>
      </c>
      <c r="G162" s="31">
        <f>(F162)-H162-I162-J162</f>
        <v>2</v>
      </c>
      <c r="H162" s="31">
        <v>0</v>
      </c>
      <c r="I162" s="31">
        <v>0</v>
      </c>
      <c r="J162" s="31">
        <v>0</v>
      </c>
      <c r="K162" s="31">
        <v>2</v>
      </c>
      <c r="L162" s="31">
        <v>2</v>
      </c>
      <c r="M162" s="31">
        <v>5</v>
      </c>
      <c r="N162" s="31">
        <v>1</v>
      </c>
      <c r="O162" s="31">
        <v>0</v>
      </c>
      <c r="P162" s="31">
        <v>0</v>
      </c>
      <c r="Q162" s="31">
        <v>1</v>
      </c>
      <c r="R162" s="31">
        <v>0</v>
      </c>
      <c r="S162" s="38">
        <f t="shared" si="52"/>
        <v>0.11764705882352941</v>
      </c>
      <c r="T162" s="38">
        <f t="shared" si="53"/>
        <v>0.375</v>
      </c>
      <c r="U162" s="38">
        <f t="shared" si="54"/>
        <v>0.11764705882352941</v>
      </c>
      <c r="V162" s="38">
        <f t="shared" si="55"/>
        <v>0.49264705882352944</v>
      </c>
      <c r="W162" s="32"/>
      <c r="X162" s="32"/>
      <c r="Y162" s="32"/>
    </row>
    <row r="163" spans="1:25" ht="12" hidden="1" customHeight="1" outlineLevel="2" x14ac:dyDescent="0.2">
      <c r="A163" s="30" t="s">
        <v>64</v>
      </c>
      <c r="B163" s="31">
        <v>11</v>
      </c>
      <c r="C163" s="31">
        <v>42</v>
      </c>
      <c r="D163" s="31">
        <v>37</v>
      </c>
      <c r="E163" s="31">
        <v>8</v>
      </c>
      <c r="F163" s="31">
        <v>18</v>
      </c>
      <c r="G163" s="31">
        <f>(F163)-H163-I163-J163</f>
        <v>14</v>
      </c>
      <c r="H163" s="31">
        <v>4</v>
      </c>
      <c r="I163" s="31">
        <v>0</v>
      </c>
      <c r="J163" s="31">
        <v>0</v>
      </c>
      <c r="K163" s="31">
        <v>12</v>
      </c>
      <c r="L163" s="31">
        <v>1</v>
      </c>
      <c r="M163" s="31">
        <v>3</v>
      </c>
      <c r="N163" s="31">
        <v>3</v>
      </c>
      <c r="O163" s="31">
        <v>1</v>
      </c>
      <c r="P163" s="31">
        <v>0</v>
      </c>
      <c r="Q163" s="31">
        <v>1</v>
      </c>
      <c r="R163" s="31">
        <v>0</v>
      </c>
      <c r="S163" s="38">
        <f t="shared" si="52"/>
        <v>0.48648648648648651</v>
      </c>
      <c r="T163" s="38">
        <f t="shared" si="53"/>
        <v>0.53658536585365857</v>
      </c>
      <c r="U163" s="38">
        <f t="shared" si="54"/>
        <v>0.59459459459459463</v>
      </c>
      <c r="V163" s="38">
        <f t="shared" si="55"/>
        <v>1.1311799604482533</v>
      </c>
      <c r="W163" s="32"/>
      <c r="X163" s="32"/>
      <c r="Y163" s="32"/>
    </row>
    <row r="164" spans="1:25" ht="12" hidden="1" customHeight="1" outlineLevel="2" x14ac:dyDescent="0.2">
      <c r="A164" s="30" t="s">
        <v>64</v>
      </c>
      <c r="B164" s="31">
        <v>17</v>
      </c>
      <c r="C164" s="31">
        <v>67</v>
      </c>
      <c r="D164" s="31">
        <v>57</v>
      </c>
      <c r="E164" s="31">
        <v>13</v>
      </c>
      <c r="F164" s="31">
        <v>19</v>
      </c>
      <c r="G164" s="31">
        <f>(F164)-H164-I164-J164</f>
        <v>16</v>
      </c>
      <c r="H164" s="31">
        <v>1</v>
      </c>
      <c r="I164" s="31">
        <v>0</v>
      </c>
      <c r="J164" s="31">
        <v>2</v>
      </c>
      <c r="K164" s="31">
        <v>9</v>
      </c>
      <c r="L164" s="31">
        <v>2</v>
      </c>
      <c r="M164" s="31">
        <v>7</v>
      </c>
      <c r="N164" s="31">
        <v>5</v>
      </c>
      <c r="O164" s="31">
        <v>1</v>
      </c>
      <c r="P164" s="31">
        <v>0</v>
      </c>
      <c r="Q164" s="31">
        <v>3</v>
      </c>
      <c r="R164" s="31">
        <v>0</v>
      </c>
      <c r="S164" s="38">
        <f t="shared" si="52"/>
        <v>0.33333333333333331</v>
      </c>
      <c r="T164" s="38">
        <f t="shared" si="53"/>
        <v>0.42424242424242425</v>
      </c>
      <c r="U164" s="38">
        <f t="shared" si="54"/>
        <v>0.45614035087719296</v>
      </c>
      <c r="V164" s="38">
        <f t="shared" si="55"/>
        <v>0.88038277511961716</v>
      </c>
      <c r="W164" s="32"/>
      <c r="X164" s="32"/>
      <c r="Y164" s="32"/>
    </row>
    <row r="165" spans="1:25" ht="12" hidden="1" customHeight="1" outlineLevel="2" collapsed="1" x14ac:dyDescent="0.2">
      <c r="A165" s="49" t="s">
        <v>64</v>
      </c>
      <c r="B165" s="31">
        <v>11</v>
      </c>
      <c r="C165" s="31">
        <v>37</v>
      </c>
      <c r="D165" s="31">
        <v>30</v>
      </c>
      <c r="E165" s="31">
        <v>10</v>
      </c>
      <c r="F165" s="31">
        <v>8</v>
      </c>
      <c r="G165" s="31">
        <f>(F165)-H165-I165-J165</f>
        <v>7</v>
      </c>
      <c r="H165" s="31">
        <v>1</v>
      </c>
      <c r="I165" s="31">
        <v>0</v>
      </c>
      <c r="J165" s="31">
        <v>0</v>
      </c>
      <c r="K165" s="31">
        <v>9</v>
      </c>
      <c r="L165" s="31">
        <v>0</v>
      </c>
      <c r="M165" s="31">
        <v>5</v>
      </c>
      <c r="N165" s="31">
        <v>5</v>
      </c>
      <c r="O165" s="31">
        <v>1</v>
      </c>
      <c r="P165" s="31">
        <v>1</v>
      </c>
      <c r="Q165" s="31">
        <v>3</v>
      </c>
      <c r="R165" s="31">
        <v>1</v>
      </c>
      <c r="S165" s="38">
        <f t="shared" si="52"/>
        <v>0.26666666666666666</v>
      </c>
      <c r="T165" s="38">
        <f t="shared" si="53"/>
        <v>0.3611111111111111</v>
      </c>
      <c r="U165" s="38">
        <f t="shared" si="54"/>
        <v>0.3</v>
      </c>
      <c r="V165" s="38">
        <f t="shared" ref="V165" si="67">T165+U165</f>
        <v>0.66111111111111109</v>
      </c>
      <c r="W165" s="32"/>
      <c r="X165" s="32"/>
      <c r="Y165" s="32"/>
    </row>
    <row r="166" spans="1:25" ht="12" customHeight="1" outlineLevel="1" collapsed="1" x14ac:dyDescent="0.2">
      <c r="A166" s="51" t="s">
        <v>294</v>
      </c>
      <c r="B166" s="31">
        <f t="shared" ref="B166:R166" si="68">SUBTOTAL(9,B167:B167)</f>
        <v>1</v>
      </c>
      <c r="C166" s="31">
        <f t="shared" si="68"/>
        <v>1</v>
      </c>
      <c r="D166" s="31">
        <f t="shared" si="68"/>
        <v>0</v>
      </c>
      <c r="E166" s="31">
        <f t="shared" si="68"/>
        <v>1</v>
      </c>
      <c r="F166" s="31">
        <f t="shared" si="68"/>
        <v>0</v>
      </c>
      <c r="G166" s="31">
        <f t="shared" si="68"/>
        <v>0</v>
      </c>
      <c r="H166" s="31">
        <f t="shared" si="68"/>
        <v>0</v>
      </c>
      <c r="I166" s="31">
        <f t="shared" si="68"/>
        <v>0</v>
      </c>
      <c r="J166" s="31">
        <f t="shared" si="68"/>
        <v>0</v>
      </c>
      <c r="K166" s="31">
        <f t="shared" si="68"/>
        <v>0</v>
      </c>
      <c r="L166" s="31">
        <f t="shared" si="68"/>
        <v>0</v>
      </c>
      <c r="M166" s="31">
        <f t="shared" si="68"/>
        <v>1</v>
      </c>
      <c r="N166" s="31">
        <f t="shared" si="68"/>
        <v>0</v>
      </c>
      <c r="O166" s="31">
        <f t="shared" si="68"/>
        <v>0</v>
      </c>
      <c r="P166" s="31">
        <f t="shared" si="68"/>
        <v>0</v>
      </c>
      <c r="Q166" s="31">
        <f t="shared" si="68"/>
        <v>0</v>
      </c>
      <c r="R166" s="31">
        <f t="shared" si="68"/>
        <v>0</v>
      </c>
      <c r="S166" s="38">
        <v>0</v>
      </c>
      <c r="T166" s="38">
        <f t="shared" si="53"/>
        <v>1</v>
      </c>
      <c r="U166" s="38">
        <v>0</v>
      </c>
      <c r="V166" s="38">
        <v>0</v>
      </c>
      <c r="W166" s="32"/>
      <c r="X166" s="32"/>
      <c r="Y166" s="32"/>
    </row>
    <row r="167" spans="1:25" ht="12" hidden="1" customHeight="1" outlineLevel="2" x14ac:dyDescent="0.2">
      <c r="A167" s="49" t="s">
        <v>71</v>
      </c>
      <c r="B167" s="31">
        <v>1</v>
      </c>
      <c r="C167" s="31">
        <v>1</v>
      </c>
      <c r="D167" s="31">
        <v>0</v>
      </c>
      <c r="E167" s="31">
        <v>1</v>
      </c>
      <c r="F167" s="31">
        <v>0</v>
      </c>
      <c r="G167" s="31">
        <f>(F167)-H167-I167-J167</f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1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8" t="e">
        <f t="shared" ref="S167:S198" si="69">(F167/D167)</f>
        <v>#DIV/0!</v>
      </c>
      <c r="T167" s="38">
        <f t="shared" si="53"/>
        <v>1</v>
      </c>
      <c r="U167" s="38" t="e">
        <f t="shared" ref="U167:U198" si="70">((G167)+(2*H167)+(3*I167)+(4*J167))/(D167)</f>
        <v>#DIV/0!</v>
      </c>
      <c r="V167" s="38" t="e">
        <f t="shared" ref="V167:V198" si="71">T167+U167</f>
        <v>#DIV/0!</v>
      </c>
      <c r="W167" s="32"/>
      <c r="X167" s="32"/>
      <c r="Y167" s="32"/>
    </row>
    <row r="168" spans="1:25" ht="12" customHeight="1" outlineLevel="1" collapsed="1" x14ac:dyDescent="0.2">
      <c r="A168" s="51" t="s">
        <v>295</v>
      </c>
      <c r="B168" s="31">
        <f t="shared" ref="B168:R168" si="72">SUBTOTAL(9,B169:B171)</f>
        <v>24</v>
      </c>
      <c r="C168" s="31">
        <f t="shared" si="72"/>
        <v>74</v>
      </c>
      <c r="D168" s="31">
        <f t="shared" si="72"/>
        <v>52</v>
      </c>
      <c r="E168" s="31">
        <f t="shared" si="72"/>
        <v>15</v>
      </c>
      <c r="F168" s="31">
        <f t="shared" si="72"/>
        <v>9</v>
      </c>
      <c r="G168" s="31">
        <f t="shared" si="72"/>
        <v>6</v>
      </c>
      <c r="H168" s="31">
        <f t="shared" si="72"/>
        <v>2</v>
      </c>
      <c r="I168" s="31">
        <f t="shared" si="72"/>
        <v>1</v>
      </c>
      <c r="J168" s="31">
        <f t="shared" si="72"/>
        <v>0</v>
      </c>
      <c r="K168" s="31">
        <f t="shared" si="72"/>
        <v>10</v>
      </c>
      <c r="L168" s="31">
        <f t="shared" si="72"/>
        <v>5</v>
      </c>
      <c r="M168" s="31">
        <f t="shared" si="72"/>
        <v>17</v>
      </c>
      <c r="N168" s="31">
        <f t="shared" si="72"/>
        <v>20</v>
      </c>
      <c r="O168" s="31">
        <f t="shared" si="72"/>
        <v>0</v>
      </c>
      <c r="P168" s="31">
        <f t="shared" si="72"/>
        <v>0</v>
      </c>
      <c r="Q168" s="31">
        <f t="shared" si="72"/>
        <v>1</v>
      </c>
      <c r="R168" s="31">
        <f t="shared" si="72"/>
        <v>0</v>
      </c>
      <c r="S168" s="38">
        <f t="shared" si="69"/>
        <v>0.17307692307692307</v>
      </c>
      <c r="T168" s="38">
        <f t="shared" si="53"/>
        <v>0.41891891891891891</v>
      </c>
      <c r="U168" s="38">
        <f t="shared" si="70"/>
        <v>0.25</v>
      </c>
      <c r="V168" s="38">
        <f t="shared" si="71"/>
        <v>0.66891891891891886</v>
      </c>
      <c r="W168" s="32"/>
      <c r="X168" s="32"/>
      <c r="Y168" s="32"/>
    </row>
    <row r="169" spans="1:25" ht="12" hidden="1" customHeight="1" outlineLevel="2" x14ac:dyDescent="0.2">
      <c r="A169" s="49" t="s">
        <v>74</v>
      </c>
      <c r="B169" s="31">
        <v>8</v>
      </c>
      <c r="C169" s="31">
        <v>28</v>
      </c>
      <c r="D169" s="31">
        <v>22</v>
      </c>
      <c r="E169" s="31">
        <v>6</v>
      </c>
      <c r="F169" s="31">
        <v>5</v>
      </c>
      <c r="G169" s="31">
        <f>(F169)-H169-I169-J169</f>
        <v>2</v>
      </c>
      <c r="H169" s="31">
        <v>2</v>
      </c>
      <c r="I169" s="31">
        <v>1</v>
      </c>
      <c r="J169" s="31">
        <v>0</v>
      </c>
      <c r="K169" s="31">
        <v>3</v>
      </c>
      <c r="L169" s="31">
        <v>1</v>
      </c>
      <c r="M169" s="31">
        <v>5</v>
      </c>
      <c r="N169" s="31">
        <v>9</v>
      </c>
      <c r="O169" s="31">
        <v>0</v>
      </c>
      <c r="P169" s="31">
        <v>0</v>
      </c>
      <c r="Q169" s="31">
        <v>0</v>
      </c>
      <c r="R169" s="31">
        <v>0</v>
      </c>
      <c r="S169" s="38">
        <f t="shared" si="69"/>
        <v>0.22727272727272727</v>
      </c>
      <c r="T169" s="38">
        <f t="shared" si="53"/>
        <v>0.39285714285714285</v>
      </c>
      <c r="U169" s="38">
        <f t="shared" si="70"/>
        <v>0.40909090909090912</v>
      </c>
      <c r="V169" s="38">
        <f t="shared" si="71"/>
        <v>0.80194805194805197</v>
      </c>
      <c r="W169" s="32"/>
      <c r="X169" s="32"/>
      <c r="Y169" s="32"/>
    </row>
    <row r="170" spans="1:25" ht="12" hidden="1" customHeight="1" outlineLevel="2" collapsed="1" x14ac:dyDescent="0.2">
      <c r="A170" s="49" t="s">
        <v>74</v>
      </c>
      <c r="B170" s="31">
        <v>12</v>
      </c>
      <c r="C170" s="31">
        <v>36</v>
      </c>
      <c r="D170" s="31">
        <v>22</v>
      </c>
      <c r="E170" s="31">
        <v>8</v>
      </c>
      <c r="F170" s="31">
        <v>3</v>
      </c>
      <c r="G170" s="31">
        <f>(F170)-H170-I170-J170</f>
        <v>3</v>
      </c>
      <c r="H170" s="31">
        <v>0</v>
      </c>
      <c r="I170" s="31">
        <v>0</v>
      </c>
      <c r="J170" s="31">
        <v>0</v>
      </c>
      <c r="K170" s="31">
        <v>7</v>
      </c>
      <c r="L170" s="31">
        <v>3</v>
      </c>
      <c r="M170" s="31">
        <v>11</v>
      </c>
      <c r="N170" s="31">
        <v>9</v>
      </c>
      <c r="O170" s="31">
        <v>0</v>
      </c>
      <c r="P170" s="31">
        <v>0</v>
      </c>
      <c r="Q170" s="31">
        <v>1</v>
      </c>
      <c r="R170" s="31">
        <v>0</v>
      </c>
      <c r="S170" s="38">
        <f t="shared" si="69"/>
        <v>0.13636363636363635</v>
      </c>
      <c r="T170" s="38">
        <f t="shared" si="53"/>
        <v>0.47222222222222221</v>
      </c>
      <c r="U170" s="38">
        <f t="shared" si="70"/>
        <v>0.13636363636363635</v>
      </c>
      <c r="V170" s="38">
        <f t="shared" si="71"/>
        <v>0.60858585858585856</v>
      </c>
      <c r="W170" s="32"/>
      <c r="X170" s="32"/>
      <c r="Y170" s="32"/>
    </row>
    <row r="171" spans="1:25" ht="12" hidden="1" customHeight="1" outlineLevel="2" x14ac:dyDescent="0.2">
      <c r="A171" s="11" t="s">
        <v>74</v>
      </c>
      <c r="B171" s="30">
        <v>4</v>
      </c>
      <c r="C171" s="30">
        <v>10</v>
      </c>
      <c r="D171" s="30">
        <v>8</v>
      </c>
      <c r="E171" s="30">
        <v>1</v>
      </c>
      <c r="F171" s="30">
        <v>1</v>
      </c>
      <c r="G171" s="31">
        <f>(F171)-H171-I171-J171</f>
        <v>1</v>
      </c>
      <c r="H171" s="30">
        <v>0</v>
      </c>
      <c r="I171" s="30">
        <v>0</v>
      </c>
      <c r="J171" s="30">
        <v>0</v>
      </c>
      <c r="K171" s="30">
        <v>0</v>
      </c>
      <c r="L171" s="30">
        <v>1</v>
      </c>
      <c r="M171" s="30">
        <v>1</v>
      </c>
      <c r="N171" s="30">
        <v>2</v>
      </c>
      <c r="O171" s="30">
        <v>0</v>
      </c>
      <c r="P171" s="30">
        <v>0</v>
      </c>
      <c r="Q171" s="30">
        <v>0</v>
      </c>
      <c r="R171" s="30">
        <v>0</v>
      </c>
      <c r="S171" s="38">
        <f t="shared" si="69"/>
        <v>0.125</v>
      </c>
      <c r="T171" s="38">
        <f t="shared" si="53"/>
        <v>0.3</v>
      </c>
      <c r="U171" s="38">
        <f t="shared" si="70"/>
        <v>0.125</v>
      </c>
      <c r="V171" s="38">
        <f t="shared" si="71"/>
        <v>0.42499999999999999</v>
      </c>
      <c r="W171" s="32"/>
      <c r="X171" s="32"/>
      <c r="Y171" s="32"/>
    </row>
    <row r="172" spans="1:25" ht="12" customHeight="1" outlineLevel="1" collapsed="1" x14ac:dyDescent="0.2">
      <c r="A172" s="35" t="s">
        <v>296</v>
      </c>
      <c r="B172" s="31">
        <f t="shared" ref="B172:R172" si="73">SUBTOTAL(9,B173:B176)</f>
        <v>67</v>
      </c>
      <c r="C172" s="31">
        <f t="shared" si="73"/>
        <v>237</v>
      </c>
      <c r="D172" s="31">
        <f t="shared" si="73"/>
        <v>176</v>
      </c>
      <c r="E172" s="31">
        <f t="shared" si="73"/>
        <v>58</v>
      </c>
      <c r="F172" s="31">
        <f t="shared" si="73"/>
        <v>47</v>
      </c>
      <c r="G172" s="31">
        <f t="shared" si="73"/>
        <v>36</v>
      </c>
      <c r="H172" s="31">
        <f t="shared" si="73"/>
        <v>9</v>
      </c>
      <c r="I172" s="31">
        <f t="shared" si="73"/>
        <v>1</v>
      </c>
      <c r="J172" s="31">
        <f t="shared" si="73"/>
        <v>1</v>
      </c>
      <c r="K172" s="31">
        <f t="shared" si="73"/>
        <v>27</v>
      </c>
      <c r="L172" s="31">
        <f t="shared" si="73"/>
        <v>10</v>
      </c>
      <c r="M172" s="31">
        <f t="shared" si="73"/>
        <v>39</v>
      </c>
      <c r="N172" s="31">
        <f t="shared" si="73"/>
        <v>32</v>
      </c>
      <c r="O172" s="31">
        <f t="shared" si="73"/>
        <v>8</v>
      </c>
      <c r="P172" s="31">
        <f t="shared" si="73"/>
        <v>4</v>
      </c>
      <c r="Q172" s="31">
        <f t="shared" si="73"/>
        <v>11</v>
      </c>
      <c r="R172" s="31">
        <f t="shared" si="73"/>
        <v>0</v>
      </c>
      <c r="S172" s="38">
        <f t="shared" si="69"/>
        <v>0.26704545454545453</v>
      </c>
      <c r="T172" s="38">
        <f t="shared" si="53"/>
        <v>0.41921397379912662</v>
      </c>
      <c r="U172" s="38">
        <f t="shared" si="70"/>
        <v>0.34659090909090912</v>
      </c>
      <c r="V172" s="38">
        <f t="shared" si="71"/>
        <v>0.76580488289003568</v>
      </c>
      <c r="W172" s="32"/>
      <c r="X172" s="32"/>
      <c r="Y172" s="32"/>
    </row>
    <row r="173" spans="1:25" ht="12" hidden="1" customHeight="1" outlineLevel="2" x14ac:dyDescent="0.2">
      <c r="A173" s="30" t="s">
        <v>72</v>
      </c>
      <c r="B173" s="31">
        <v>20</v>
      </c>
      <c r="C173" s="31">
        <v>65</v>
      </c>
      <c r="D173" s="31">
        <v>49</v>
      </c>
      <c r="E173" s="31">
        <v>16</v>
      </c>
      <c r="F173" s="31">
        <v>12</v>
      </c>
      <c r="G173" s="31">
        <f>(F173)-H173-I173-J173</f>
        <v>7</v>
      </c>
      <c r="H173" s="31">
        <v>4</v>
      </c>
      <c r="I173" s="31">
        <v>1</v>
      </c>
      <c r="J173" s="31">
        <v>0</v>
      </c>
      <c r="K173" s="31">
        <v>7</v>
      </c>
      <c r="L173" s="31">
        <v>2</v>
      </c>
      <c r="M173" s="31">
        <v>8</v>
      </c>
      <c r="N173" s="31">
        <v>6</v>
      </c>
      <c r="O173" s="31">
        <v>4</v>
      </c>
      <c r="P173" s="31">
        <v>2</v>
      </c>
      <c r="Q173" s="31">
        <v>1</v>
      </c>
      <c r="R173" s="31">
        <v>0</v>
      </c>
      <c r="S173" s="38">
        <f t="shared" si="69"/>
        <v>0.24489795918367346</v>
      </c>
      <c r="T173" s="38">
        <f t="shared" si="53"/>
        <v>0.36065573770491804</v>
      </c>
      <c r="U173" s="38">
        <f t="shared" si="70"/>
        <v>0.36734693877551022</v>
      </c>
      <c r="V173" s="38">
        <f t="shared" si="71"/>
        <v>0.72800267648042827</v>
      </c>
      <c r="W173" s="32"/>
      <c r="X173" s="32"/>
      <c r="Y173" s="32"/>
    </row>
    <row r="174" spans="1:25" ht="12" hidden="1" customHeight="1" outlineLevel="2" collapsed="1" x14ac:dyDescent="0.2">
      <c r="A174" s="30" t="s">
        <v>72</v>
      </c>
      <c r="B174" s="31">
        <v>21</v>
      </c>
      <c r="C174" s="31">
        <v>83</v>
      </c>
      <c r="D174" s="31">
        <v>59</v>
      </c>
      <c r="E174" s="31">
        <v>25</v>
      </c>
      <c r="F174" s="31">
        <v>18</v>
      </c>
      <c r="G174" s="31">
        <f>(F174)-H174-I174-J174</f>
        <v>16</v>
      </c>
      <c r="H174" s="31">
        <v>2</v>
      </c>
      <c r="I174" s="31">
        <v>0</v>
      </c>
      <c r="J174" s="31">
        <v>0</v>
      </c>
      <c r="K174" s="31">
        <v>9</v>
      </c>
      <c r="L174" s="31">
        <v>3</v>
      </c>
      <c r="M174" s="31">
        <v>18</v>
      </c>
      <c r="N174" s="31">
        <v>10</v>
      </c>
      <c r="O174" s="31">
        <v>1</v>
      </c>
      <c r="P174" s="31">
        <v>2</v>
      </c>
      <c r="Q174" s="31">
        <v>8</v>
      </c>
      <c r="R174" s="31">
        <v>0</v>
      </c>
      <c r="S174" s="38">
        <f t="shared" si="69"/>
        <v>0.30508474576271188</v>
      </c>
      <c r="T174" s="38">
        <f t="shared" si="53"/>
        <v>0.47560975609756095</v>
      </c>
      <c r="U174" s="38">
        <f t="shared" si="70"/>
        <v>0.33898305084745761</v>
      </c>
      <c r="V174" s="38">
        <f t="shared" si="71"/>
        <v>0.81459280694501857</v>
      </c>
      <c r="W174" s="32"/>
      <c r="X174" s="32"/>
      <c r="Y174" s="32"/>
    </row>
    <row r="175" spans="1:25" ht="12" hidden="1" customHeight="1" outlineLevel="2" collapsed="1" x14ac:dyDescent="0.2">
      <c r="A175" s="30" t="s">
        <v>72</v>
      </c>
      <c r="B175" s="31">
        <v>10</v>
      </c>
      <c r="C175" s="31">
        <v>36</v>
      </c>
      <c r="D175" s="31">
        <v>31</v>
      </c>
      <c r="E175" s="31">
        <v>5</v>
      </c>
      <c r="F175" s="31">
        <v>8</v>
      </c>
      <c r="G175" s="31">
        <f>(F175)-H175-I175-J175</f>
        <v>6</v>
      </c>
      <c r="H175" s="31">
        <v>1</v>
      </c>
      <c r="I175" s="31">
        <v>0</v>
      </c>
      <c r="J175" s="31">
        <v>1</v>
      </c>
      <c r="K175" s="31">
        <v>8</v>
      </c>
      <c r="L175" s="31">
        <v>0</v>
      </c>
      <c r="M175" s="31">
        <v>4</v>
      </c>
      <c r="N175" s="31">
        <v>5</v>
      </c>
      <c r="O175" s="31">
        <v>1</v>
      </c>
      <c r="P175" s="31">
        <v>0</v>
      </c>
      <c r="Q175" s="31">
        <v>0</v>
      </c>
      <c r="R175" s="31">
        <v>0</v>
      </c>
      <c r="S175" s="38">
        <f t="shared" si="69"/>
        <v>0.25806451612903225</v>
      </c>
      <c r="T175" s="38">
        <f t="shared" si="53"/>
        <v>0.34285714285714286</v>
      </c>
      <c r="U175" s="38">
        <f t="shared" si="70"/>
        <v>0.38709677419354838</v>
      </c>
      <c r="V175" s="38">
        <f t="shared" si="71"/>
        <v>0.72995391705069124</v>
      </c>
      <c r="W175" s="32"/>
      <c r="X175" s="32"/>
      <c r="Y175" s="32"/>
    </row>
    <row r="176" spans="1:25" ht="12" hidden="1" customHeight="1" outlineLevel="2" x14ac:dyDescent="0.2">
      <c r="A176" s="30" t="s">
        <v>72</v>
      </c>
      <c r="B176" s="31">
        <v>16</v>
      </c>
      <c r="C176" s="31">
        <v>53</v>
      </c>
      <c r="D176" s="31">
        <v>37</v>
      </c>
      <c r="E176" s="31">
        <v>12</v>
      </c>
      <c r="F176" s="31">
        <v>9</v>
      </c>
      <c r="G176" s="31">
        <f>(F176)-H176-I176-J176</f>
        <v>7</v>
      </c>
      <c r="H176" s="31">
        <v>2</v>
      </c>
      <c r="I176" s="31">
        <v>0</v>
      </c>
      <c r="J176" s="31">
        <v>0</v>
      </c>
      <c r="K176" s="31">
        <v>3</v>
      </c>
      <c r="L176" s="31">
        <v>5</v>
      </c>
      <c r="M176" s="31">
        <v>9</v>
      </c>
      <c r="N176" s="31">
        <v>11</v>
      </c>
      <c r="O176" s="31">
        <v>2</v>
      </c>
      <c r="P176" s="31">
        <v>0</v>
      </c>
      <c r="Q176" s="31">
        <v>2</v>
      </c>
      <c r="R176" s="31">
        <v>0</v>
      </c>
      <c r="S176" s="38">
        <f t="shared" si="69"/>
        <v>0.24324324324324326</v>
      </c>
      <c r="T176" s="38">
        <f t="shared" si="53"/>
        <v>0.45098039215686275</v>
      </c>
      <c r="U176" s="38">
        <f t="shared" si="70"/>
        <v>0.29729729729729731</v>
      </c>
      <c r="V176" s="38">
        <f t="shared" si="71"/>
        <v>0.74827768945416007</v>
      </c>
      <c r="W176" s="32"/>
      <c r="X176" s="32"/>
      <c r="Y176" s="32"/>
    </row>
    <row r="177" spans="1:25" ht="12" customHeight="1" outlineLevel="1" collapsed="1" x14ac:dyDescent="0.2">
      <c r="A177" s="35" t="s">
        <v>297</v>
      </c>
      <c r="B177" s="31">
        <f t="shared" ref="B177:R177" si="74">SUBTOTAL(9,B178:B178)</f>
        <v>5</v>
      </c>
      <c r="C177" s="31">
        <f t="shared" si="74"/>
        <v>13</v>
      </c>
      <c r="D177" s="31">
        <f t="shared" si="74"/>
        <v>12</v>
      </c>
      <c r="E177" s="31">
        <f t="shared" si="74"/>
        <v>2</v>
      </c>
      <c r="F177" s="31">
        <f t="shared" si="74"/>
        <v>1</v>
      </c>
      <c r="G177" s="31">
        <f t="shared" si="74"/>
        <v>0</v>
      </c>
      <c r="H177" s="31">
        <f t="shared" si="74"/>
        <v>1</v>
      </c>
      <c r="I177" s="31">
        <f t="shared" si="74"/>
        <v>0</v>
      </c>
      <c r="J177" s="31">
        <f t="shared" si="74"/>
        <v>0</v>
      </c>
      <c r="K177" s="31">
        <f t="shared" si="74"/>
        <v>0</v>
      </c>
      <c r="L177" s="31">
        <f t="shared" si="74"/>
        <v>0</v>
      </c>
      <c r="M177" s="31">
        <f t="shared" si="74"/>
        <v>1</v>
      </c>
      <c r="N177" s="31">
        <f t="shared" si="74"/>
        <v>7</v>
      </c>
      <c r="O177" s="31">
        <f t="shared" si="74"/>
        <v>0</v>
      </c>
      <c r="P177" s="31">
        <f t="shared" si="74"/>
        <v>0</v>
      </c>
      <c r="Q177" s="31">
        <f t="shared" si="74"/>
        <v>1</v>
      </c>
      <c r="R177" s="31">
        <f t="shared" si="74"/>
        <v>0</v>
      </c>
      <c r="S177" s="38">
        <f t="shared" si="69"/>
        <v>8.3333333333333329E-2</v>
      </c>
      <c r="T177" s="38">
        <f t="shared" si="53"/>
        <v>0.15384615384615385</v>
      </c>
      <c r="U177" s="38">
        <f t="shared" si="70"/>
        <v>0.16666666666666666</v>
      </c>
      <c r="V177" s="38">
        <f t="shared" si="71"/>
        <v>0.32051282051282048</v>
      </c>
      <c r="W177" s="32"/>
      <c r="X177" s="32"/>
      <c r="Y177" s="32"/>
    </row>
    <row r="178" spans="1:25" ht="12" hidden="1" customHeight="1" outlineLevel="2" x14ac:dyDescent="0.2">
      <c r="A178" s="30" t="s">
        <v>79</v>
      </c>
      <c r="B178" s="31">
        <v>5</v>
      </c>
      <c r="C178" s="31">
        <v>13</v>
      </c>
      <c r="D178" s="31">
        <v>12</v>
      </c>
      <c r="E178" s="31">
        <v>2</v>
      </c>
      <c r="F178" s="31">
        <v>1</v>
      </c>
      <c r="G178" s="31">
        <f>(F178)-H178-I178-J178</f>
        <v>0</v>
      </c>
      <c r="H178" s="31">
        <v>1</v>
      </c>
      <c r="I178" s="31">
        <v>0</v>
      </c>
      <c r="J178" s="31">
        <v>0</v>
      </c>
      <c r="K178" s="31">
        <v>0</v>
      </c>
      <c r="L178" s="31">
        <v>0</v>
      </c>
      <c r="M178" s="31">
        <v>1</v>
      </c>
      <c r="N178" s="31">
        <v>7</v>
      </c>
      <c r="O178" s="31">
        <v>0</v>
      </c>
      <c r="P178" s="31">
        <v>0</v>
      </c>
      <c r="Q178" s="31">
        <v>1</v>
      </c>
      <c r="R178" s="31">
        <v>0</v>
      </c>
      <c r="S178" s="38">
        <f t="shared" si="69"/>
        <v>8.3333333333333329E-2</v>
      </c>
      <c r="T178" s="38">
        <f t="shared" si="53"/>
        <v>0.15384615384615385</v>
      </c>
      <c r="U178" s="38">
        <f t="shared" si="70"/>
        <v>0.16666666666666666</v>
      </c>
      <c r="V178" s="38">
        <f t="shared" si="71"/>
        <v>0.32051282051282048</v>
      </c>
      <c r="W178" s="32"/>
      <c r="X178" s="32"/>
      <c r="Y178" s="32"/>
    </row>
    <row r="179" spans="1:25" ht="12" customHeight="1" outlineLevel="1" collapsed="1" x14ac:dyDescent="0.2">
      <c r="A179" s="51" t="s">
        <v>298</v>
      </c>
      <c r="B179" s="31">
        <f t="shared" ref="B179:R179" si="75">SUBTOTAL(9,B180:B180)</f>
        <v>2</v>
      </c>
      <c r="C179" s="31">
        <f t="shared" si="75"/>
        <v>6</v>
      </c>
      <c r="D179" s="31">
        <f t="shared" si="75"/>
        <v>4</v>
      </c>
      <c r="E179" s="31">
        <f t="shared" si="75"/>
        <v>0</v>
      </c>
      <c r="F179" s="31">
        <f t="shared" si="75"/>
        <v>1</v>
      </c>
      <c r="G179" s="31">
        <f t="shared" si="75"/>
        <v>1</v>
      </c>
      <c r="H179" s="31">
        <f t="shared" si="75"/>
        <v>0</v>
      </c>
      <c r="I179" s="31">
        <f t="shared" si="75"/>
        <v>0</v>
      </c>
      <c r="J179" s="31">
        <f t="shared" si="75"/>
        <v>0</v>
      </c>
      <c r="K179" s="31">
        <f t="shared" si="75"/>
        <v>1</v>
      </c>
      <c r="L179" s="31">
        <f t="shared" si="75"/>
        <v>0</v>
      </c>
      <c r="M179" s="31">
        <f t="shared" si="75"/>
        <v>1</v>
      </c>
      <c r="N179" s="31">
        <f t="shared" si="75"/>
        <v>2</v>
      </c>
      <c r="O179" s="31">
        <f t="shared" si="75"/>
        <v>0</v>
      </c>
      <c r="P179" s="31">
        <f t="shared" si="75"/>
        <v>1</v>
      </c>
      <c r="Q179" s="31">
        <f t="shared" si="75"/>
        <v>0</v>
      </c>
      <c r="R179" s="31">
        <f t="shared" si="75"/>
        <v>0</v>
      </c>
      <c r="S179" s="38">
        <f t="shared" si="69"/>
        <v>0.25</v>
      </c>
      <c r="T179" s="38">
        <f t="shared" si="53"/>
        <v>0.33333333333333331</v>
      </c>
      <c r="U179" s="38">
        <f t="shared" si="70"/>
        <v>0.25</v>
      </c>
      <c r="V179" s="38">
        <f t="shared" si="71"/>
        <v>0.58333333333333326</v>
      </c>
      <c r="W179" s="32"/>
      <c r="X179" s="32"/>
      <c r="Y179" s="32"/>
    </row>
    <row r="180" spans="1:25" ht="12" hidden="1" customHeight="1" outlineLevel="2" x14ac:dyDescent="0.2">
      <c r="A180" s="49" t="s">
        <v>89</v>
      </c>
      <c r="B180" s="31">
        <v>2</v>
      </c>
      <c r="C180" s="31">
        <v>6</v>
      </c>
      <c r="D180" s="31">
        <v>4</v>
      </c>
      <c r="E180" s="31">
        <v>0</v>
      </c>
      <c r="F180" s="31">
        <v>1</v>
      </c>
      <c r="G180" s="31">
        <f>(F180)-H180-I180-J180</f>
        <v>1</v>
      </c>
      <c r="H180" s="31">
        <v>0</v>
      </c>
      <c r="I180" s="31">
        <v>0</v>
      </c>
      <c r="J180" s="31">
        <v>0</v>
      </c>
      <c r="K180" s="31">
        <v>1</v>
      </c>
      <c r="L180" s="31">
        <v>0</v>
      </c>
      <c r="M180" s="31">
        <v>1</v>
      </c>
      <c r="N180" s="31">
        <v>2</v>
      </c>
      <c r="O180" s="31">
        <v>0</v>
      </c>
      <c r="P180" s="31">
        <v>1</v>
      </c>
      <c r="Q180" s="31">
        <v>0</v>
      </c>
      <c r="R180" s="31">
        <v>0</v>
      </c>
      <c r="S180" s="38">
        <f t="shared" si="69"/>
        <v>0.25</v>
      </c>
      <c r="T180" s="38">
        <f t="shared" si="53"/>
        <v>0.33333333333333331</v>
      </c>
      <c r="U180" s="38">
        <f t="shared" si="70"/>
        <v>0.25</v>
      </c>
      <c r="V180" s="38">
        <f t="shared" si="71"/>
        <v>0.58333333333333326</v>
      </c>
      <c r="W180" s="32"/>
      <c r="X180" s="32"/>
      <c r="Y180" s="32"/>
    </row>
    <row r="181" spans="1:25" ht="12" customHeight="1" outlineLevel="1" collapsed="1" x14ac:dyDescent="0.2">
      <c r="A181" s="51" t="s">
        <v>299</v>
      </c>
      <c r="B181" s="31">
        <f t="shared" ref="B181:R181" si="76">SUBTOTAL(9,B182:B184)</f>
        <v>10</v>
      </c>
      <c r="C181" s="31">
        <f t="shared" si="76"/>
        <v>28</v>
      </c>
      <c r="D181" s="31">
        <f t="shared" si="76"/>
        <v>25</v>
      </c>
      <c r="E181" s="31">
        <f t="shared" si="76"/>
        <v>2</v>
      </c>
      <c r="F181" s="31">
        <f t="shared" si="76"/>
        <v>7</v>
      </c>
      <c r="G181" s="31">
        <f t="shared" si="76"/>
        <v>5</v>
      </c>
      <c r="H181" s="31">
        <f t="shared" si="76"/>
        <v>2</v>
      </c>
      <c r="I181" s="31">
        <f t="shared" si="76"/>
        <v>0</v>
      </c>
      <c r="J181" s="31">
        <f t="shared" si="76"/>
        <v>0</v>
      </c>
      <c r="K181" s="31">
        <f t="shared" si="76"/>
        <v>3</v>
      </c>
      <c r="L181" s="31">
        <f t="shared" si="76"/>
        <v>1</v>
      </c>
      <c r="M181" s="31">
        <f t="shared" si="76"/>
        <v>1</v>
      </c>
      <c r="N181" s="31">
        <f t="shared" si="76"/>
        <v>3</v>
      </c>
      <c r="O181" s="31">
        <f t="shared" si="76"/>
        <v>0</v>
      </c>
      <c r="P181" s="31">
        <f t="shared" si="76"/>
        <v>1</v>
      </c>
      <c r="Q181" s="31">
        <f t="shared" si="76"/>
        <v>0</v>
      </c>
      <c r="R181" s="31">
        <f t="shared" si="76"/>
        <v>0</v>
      </c>
      <c r="S181" s="38">
        <f t="shared" si="69"/>
        <v>0.28000000000000003</v>
      </c>
      <c r="T181" s="38">
        <f t="shared" si="53"/>
        <v>0.32142857142857145</v>
      </c>
      <c r="U181" s="38">
        <f t="shared" si="70"/>
        <v>0.36</v>
      </c>
      <c r="V181" s="38">
        <f t="shared" si="71"/>
        <v>0.68142857142857149</v>
      </c>
      <c r="W181" s="32"/>
      <c r="X181" s="32"/>
      <c r="Y181" s="32"/>
    </row>
    <row r="182" spans="1:25" ht="12" hidden="1" customHeight="1" outlineLevel="2" x14ac:dyDescent="0.2">
      <c r="A182" s="49" t="s">
        <v>69</v>
      </c>
      <c r="B182" s="31">
        <v>6</v>
      </c>
      <c r="C182" s="31">
        <v>17</v>
      </c>
      <c r="D182" s="31">
        <v>16</v>
      </c>
      <c r="E182" s="31">
        <v>1</v>
      </c>
      <c r="F182" s="31">
        <v>5</v>
      </c>
      <c r="G182" s="31">
        <f>(F182)-H182-I182-J182</f>
        <v>5</v>
      </c>
      <c r="H182" s="31">
        <v>0</v>
      </c>
      <c r="I182" s="31">
        <v>0</v>
      </c>
      <c r="J182" s="31">
        <v>0</v>
      </c>
      <c r="K182" s="31">
        <v>2</v>
      </c>
      <c r="L182" s="31">
        <v>0</v>
      </c>
      <c r="M182" s="31">
        <v>0</v>
      </c>
      <c r="N182" s="31">
        <v>1</v>
      </c>
      <c r="O182" s="31">
        <v>0</v>
      </c>
      <c r="P182" s="31">
        <v>1</v>
      </c>
      <c r="Q182" s="31">
        <v>0</v>
      </c>
      <c r="R182" s="31">
        <v>0</v>
      </c>
      <c r="S182" s="38">
        <f t="shared" si="69"/>
        <v>0.3125</v>
      </c>
      <c r="T182" s="38">
        <f t="shared" si="53"/>
        <v>0.29411764705882354</v>
      </c>
      <c r="U182" s="38">
        <f t="shared" si="70"/>
        <v>0.3125</v>
      </c>
      <c r="V182" s="38">
        <f t="shared" si="71"/>
        <v>0.60661764705882359</v>
      </c>
      <c r="W182" s="32"/>
      <c r="X182" s="32"/>
      <c r="Y182" s="32"/>
    </row>
    <row r="183" spans="1:25" ht="12" hidden="1" customHeight="1" outlineLevel="2" x14ac:dyDescent="0.2">
      <c r="A183" s="30" t="s">
        <v>69</v>
      </c>
      <c r="B183" s="31">
        <v>2</v>
      </c>
      <c r="C183" s="31">
        <v>3</v>
      </c>
      <c r="D183" s="31">
        <v>2</v>
      </c>
      <c r="E183" s="31">
        <v>0</v>
      </c>
      <c r="F183" s="31">
        <v>1</v>
      </c>
      <c r="G183" s="31">
        <f>(F183)-H183-I183-J183</f>
        <v>0</v>
      </c>
      <c r="H183" s="31">
        <v>1</v>
      </c>
      <c r="I183" s="31">
        <v>0</v>
      </c>
      <c r="J183" s="31">
        <v>0</v>
      </c>
      <c r="K183" s="31">
        <v>1</v>
      </c>
      <c r="L183" s="31">
        <v>0</v>
      </c>
      <c r="M183" s="31">
        <v>1</v>
      </c>
      <c r="N183" s="31">
        <v>1</v>
      </c>
      <c r="O183" s="31">
        <v>0</v>
      </c>
      <c r="P183" s="31">
        <v>0</v>
      </c>
      <c r="Q183" s="31">
        <v>0</v>
      </c>
      <c r="R183" s="31">
        <v>0</v>
      </c>
      <c r="S183" s="38">
        <f t="shared" si="69"/>
        <v>0.5</v>
      </c>
      <c r="T183" s="38">
        <f t="shared" si="53"/>
        <v>0.66666666666666663</v>
      </c>
      <c r="U183" s="38">
        <f t="shared" si="70"/>
        <v>1</v>
      </c>
      <c r="V183" s="38">
        <f t="shared" si="71"/>
        <v>1.6666666666666665</v>
      </c>
      <c r="W183" s="32"/>
      <c r="X183" s="32"/>
      <c r="Y183" s="32"/>
    </row>
    <row r="184" spans="1:25" ht="12" hidden="1" customHeight="1" outlineLevel="2" collapsed="1" x14ac:dyDescent="0.2">
      <c r="A184" s="30" t="s">
        <v>69</v>
      </c>
      <c r="B184" s="31">
        <v>2</v>
      </c>
      <c r="C184" s="31">
        <v>8</v>
      </c>
      <c r="D184" s="31">
        <v>7</v>
      </c>
      <c r="E184" s="31">
        <v>1</v>
      </c>
      <c r="F184" s="31">
        <v>1</v>
      </c>
      <c r="G184" s="31">
        <f>(F184)-H184-I184-J184</f>
        <v>0</v>
      </c>
      <c r="H184" s="31">
        <v>1</v>
      </c>
      <c r="I184" s="31">
        <v>0</v>
      </c>
      <c r="J184" s="31">
        <v>0</v>
      </c>
      <c r="K184" s="31">
        <v>0</v>
      </c>
      <c r="L184" s="31">
        <v>1</v>
      </c>
      <c r="M184" s="31">
        <v>0</v>
      </c>
      <c r="N184" s="31">
        <v>1</v>
      </c>
      <c r="O184" s="31">
        <v>0</v>
      </c>
      <c r="P184" s="31">
        <v>0</v>
      </c>
      <c r="Q184" s="31">
        <v>0</v>
      </c>
      <c r="R184" s="31">
        <v>0</v>
      </c>
      <c r="S184" s="38">
        <f t="shared" si="69"/>
        <v>0.14285714285714285</v>
      </c>
      <c r="T184" s="38">
        <f t="shared" si="53"/>
        <v>0.25</v>
      </c>
      <c r="U184" s="38">
        <f t="shared" si="70"/>
        <v>0.2857142857142857</v>
      </c>
      <c r="V184" s="38">
        <f t="shared" si="71"/>
        <v>0.5357142857142857</v>
      </c>
      <c r="W184" s="32"/>
      <c r="X184" s="32"/>
      <c r="Y184" s="32"/>
    </row>
    <row r="185" spans="1:25" ht="12" customHeight="1" outlineLevel="1" collapsed="1" x14ac:dyDescent="0.2">
      <c r="A185" s="35" t="s">
        <v>300</v>
      </c>
      <c r="B185" s="31">
        <f t="shared" ref="B185:R185" si="77">SUBTOTAL(9,B186:B186)</f>
        <v>9</v>
      </c>
      <c r="C185" s="31">
        <f t="shared" si="77"/>
        <v>31</v>
      </c>
      <c r="D185" s="31">
        <f t="shared" si="77"/>
        <v>27</v>
      </c>
      <c r="E185" s="31">
        <f t="shared" si="77"/>
        <v>6</v>
      </c>
      <c r="F185" s="31">
        <f t="shared" si="77"/>
        <v>4</v>
      </c>
      <c r="G185" s="31">
        <f t="shared" si="77"/>
        <v>2</v>
      </c>
      <c r="H185" s="31">
        <f t="shared" si="77"/>
        <v>2</v>
      </c>
      <c r="I185" s="31">
        <f t="shared" si="77"/>
        <v>0</v>
      </c>
      <c r="J185" s="31">
        <f t="shared" si="77"/>
        <v>0</v>
      </c>
      <c r="K185" s="31">
        <f t="shared" si="77"/>
        <v>0</v>
      </c>
      <c r="L185" s="31">
        <f t="shared" si="77"/>
        <v>1</v>
      </c>
      <c r="M185" s="31">
        <f t="shared" si="77"/>
        <v>3</v>
      </c>
      <c r="N185" s="31">
        <f t="shared" si="77"/>
        <v>3</v>
      </c>
      <c r="O185" s="31">
        <f t="shared" si="77"/>
        <v>0</v>
      </c>
      <c r="P185" s="31">
        <f t="shared" si="77"/>
        <v>0</v>
      </c>
      <c r="Q185" s="31">
        <f t="shared" si="77"/>
        <v>3</v>
      </c>
      <c r="R185" s="31">
        <f t="shared" si="77"/>
        <v>1</v>
      </c>
      <c r="S185" s="38">
        <f t="shared" si="69"/>
        <v>0.14814814814814814</v>
      </c>
      <c r="T185" s="38">
        <f t="shared" si="53"/>
        <v>0.25806451612903225</v>
      </c>
      <c r="U185" s="38">
        <f t="shared" si="70"/>
        <v>0.22222222222222221</v>
      </c>
      <c r="V185" s="38">
        <f t="shared" si="71"/>
        <v>0.48028673835125446</v>
      </c>
      <c r="W185" s="32"/>
      <c r="X185" s="32"/>
      <c r="Y185" s="32"/>
    </row>
    <row r="186" spans="1:25" ht="12" hidden="1" customHeight="1" outlineLevel="2" collapsed="1" x14ac:dyDescent="0.2">
      <c r="A186" s="30" t="s">
        <v>56</v>
      </c>
      <c r="B186" s="31">
        <v>9</v>
      </c>
      <c r="C186" s="31">
        <v>31</v>
      </c>
      <c r="D186" s="31">
        <v>27</v>
      </c>
      <c r="E186" s="31">
        <v>6</v>
      </c>
      <c r="F186" s="31">
        <v>4</v>
      </c>
      <c r="G186" s="31">
        <f>(F186)-H186-I186-J186</f>
        <v>2</v>
      </c>
      <c r="H186" s="31">
        <v>2</v>
      </c>
      <c r="I186" s="31">
        <v>0</v>
      </c>
      <c r="J186" s="31">
        <v>0</v>
      </c>
      <c r="K186" s="31">
        <v>0</v>
      </c>
      <c r="L186" s="31">
        <v>1</v>
      </c>
      <c r="M186" s="31">
        <v>3</v>
      </c>
      <c r="N186" s="31">
        <v>3</v>
      </c>
      <c r="O186" s="31">
        <v>0</v>
      </c>
      <c r="P186" s="31">
        <v>0</v>
      </c>
      <c r="Q186" s="31">
        <v>3</v>
      </c>
      <c r="R186" s="31">
        <v>1</v>
      </c>
      <c r="S186" s="38">
        <f t="shared" si="69"/>
        <v>0.14814814814814814</v>
      </c>
      <c r="T186" s="38">
        <f t="shared" si="53"/>
        <v>0.25806451612903225</v>
      </c>
      <c r="U186" s="38">
        <f t="shared" si="70"/>
        <v>0.22222222222222221</v>
      </c>
      <c r="V186" s="38">
        <f t="shared" si="71"/>
        <v>0.48028673835125446</v>
      </c>
      <c r="W186" s="32"/>
      <c r="X186" s="32"/>
      <c r="Y186" s="32"/>
    </row>
    <row r="187" spans="1:25" ht="12" customHeight="1" outlineLevel="1" collapsed="1" x14ac:dyDescent="0.2">
      <c r="A187" s="35" t="s">
        <v>301</v>
      </c>
      <c r="B187" s="31">
        <f t="shared" ref="B187:R187" si="78">SUBTOTAL(9,B188:B188)</f>
        <v>4</v>
      </c>
      <c r="C187" s="31">
        <f t="shared" si="78"/>
        <v>6</v>
      </c>
      <c r="D187" s="31">
        <f t="shared" si="78"/>
        <v>4</v>
      </c>
      <c r="E187" s="31">
        <f t="shared" si="78"/>
        <v>0</v>
      </c>
      <c r="F187" s="31">
        <f t="shared" si="78"/>
        <v>0</v>
      </c>
      <c r="G187" s="31">
        <f t="shared" si="78"/>
        <v>0</v>
      </c>
      <c r="H187" s="31">
        <f t="shared" si="78"/>
        <v>0</v>
      </c>
      <c r="I187" s="31">
        <f t="shared" si="78"/>
        <v>0</v>
      </c>
      <c r="J187" s="31">
        <f t="shared" si="78"/>
        <v>0</v>
      </c>
      <c r="K187" s="31">
        <f t="shared" si="78"/>
        <v>0</v>
      </c>
      <c r="L187" s="31">
        <f t="shared" si="78"/>
        <v>1</v>
      </c>
      <c r="M187" s="31">
        <f t="shared" si="78"/>
        <v>1</v>
      </c>
      <c r="N187" s="31">
        <f t="shared" si="78"/>
        <v>2</v>
      </c>
      <c r="O187" s="31">
        <f t="shared" si="78"/>
        <v>0</v>
      </c>
      <c r="P187" s="31">
        <f t="shared" si="78"/>
        <v>0</v>
      </c>
      <c r="Q187" s="31">
        <f t="shared" si="78"/>
        <v>0</v>
      </c>
      <c r="R187" s="31">
        <f t="shared" si="78"/>
        <v>0</v>
      </c>
      <c r="S187" s="38">
        <f t="shared" si="69"/>
        <v>0</v>
      </c>
      <c r="T187" s="38">
        <f t="shared" si="53"/>
        <v>0.33333333333333331</v>
      </c>
      <c r="U187" s="38">
        <f t="shared" si="70"/>
        <v>0</v>
      </c>
      <c r="V187" s="38">
        <f t="shared" si="71"/>
        <v>0.33333333333333331</v>
      </c>
      <c r="W187" s="32"/>
      <c r="X187" s="32"/>
      <c r="Y187" s="32"/>
    </row>
    <row r="188" spans="1:25" ht="12" hidden="1" customHeight="1" outlineLevel="2" x14ac:dyDescent="0.2">
      <c r="A188" s="30" t="s">
        <v>100</v>
      </c>
      <c r="B188" s="31">
        <v>4</v>
      </c>
      <c r="C188" s="31">
        <v>6</v>
      </c>
      <c r="D188" s="31">
        <v>4</v>
      </c>
      <c r="E188" s="31">
        <v>0</v>
      </c>
      <c r="F188" s="31">
        <v>0</v>
      </c>
      <c r="G188" s="31">
        <f>(F188)-H188-I188-J188</f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1</v>
      </c>
      <c r="M188" s="31">
        <v>1</v>
      </c>
      <c r="N188" s="31">
        <v>2</v>
      </c>
      <c r="O188" s="31">
        <v>0</v>
      </c>
      <c r="P188" s="31">
        <v>0</v>
      </c>
      <c r="Q188" s="31">
        <v>0</v>
      </c>
      <c r="R188" s="31">
        <v>0</v>
      </c>
      <c r="S188" s="38">
        <f t="shared" si="69"/>
        <v>0</v>
      </c>
      <c r="T188" s="38">
        <f t="shared" si="53"/>
        <v>0.33333333333333331</v>
      </c>
      <c r="U188" s="38">
        <f t="shared" si="70"/>
        <v>0</v>
      </c>
      <c r="V188" s="38">
        <f t="shared" si="71"/>
        <v>0.33333333333333331</v>
      </c>
      <c r="W188" s="32"/>
      <c r="X188" s="32"/>
      <c r="Y188" s="32"/>
    </row>
    <row r="189" spans="1:25" ht="12" customHeight="1" outlineLevel="1" collapsed="1" x14ac:dyDescent="0.2">
      <c r="A189" s="51" t="s">
        <v>302</v>
      </c>
      <c r="B189" s="31">
        <f t="shared" ref="B189:R189" si="79">SUBTOTAL(9,B190:B193)</f>
        <v>47</v>
      </c>
      <c r="C189" s="31">
        <f t="shared" si="79"/>
        <v>158</v>
      </c>
      <c r="D189" s="31">
        <f t="shared" si="79"/>
        <v>134</v>
      </c>
      <c r="E189" s="31">
        <f t="shared" si="79"/>
        <v>25</v>
      </c>
      <c r="F189" s="31">
        <f t="shared" si="79"/>
        <v>33</v>
      </c>
      <c r="G189" s="31">
        <f t="shared" si="79"/>
        <v>29</v>
      </c>
      <c r="H189" s="31">
        <f t="shared" si="79"/>
        <v>1</v>
      </c>
      <c r="I189" s="31">
        <f t="shared" si="79"/>
        <v>0</v>
      </c>
      <c r="J189" s="31">
        <f t="shared" si="79"/>
        <v>3</v>
      </c>
      <c r="K189" s="31">
        <f t="shared" si="79"/>
        <v>19</v>
      </c>
      <c r="L189" s="31">
        <f t="shared" si="79"/>
        <v>1</v>
      </c>
      <c r="M189" s="31">
        <f t="shared" si="79"/>
        <v>23</v>
      </c>
      <c r="N189" s="31">
        <f t="shared" si="79"/>
        <v>35</v>
      </c>
      <c r="O189" s="31">
        <f t="shared" si="79"/>
        <v>0</v>
      </c>
      <c r="P189" s="31">
        <f t="shared" si="79"/>
        <v>0</v>
      </c>
      <c r="Q189" s="31">
        <f t="shared" si="79"/>
        <v>3</v>
      </c>
      <c r="R189" s="31">
        <f t="shared" si="79"/>
        <v>0</v>
      </c>
      <c r="S189" s="38">
        <f t="shared" si="69"/>
        <v>0.2462686567164179</v>
      </c>
      <c r="T189" s="38">
        <f t="shared" si="53"/>
        <v>0.36075949367088606</v>
      </c>
      <c r="U189" s="38">
        <f t="shared" si="70"/>
        <v>0.32089552238805968</v>
      </c>
      <c r="V189" s="38">
        <f t="shared" si="71"/>
        <v>0.68165501605894574</v>
      </c>
      <c r="W189" s="32"/>
      <c r="X189" s="32"/>
      <c r="Y189" s="32"/>
    </row>
    <row r="190" spans="1:25" ht="12" hidden="1" customHeight="1" outlineLevel="2" x14ac:dyDescent="0.2">
      <c r="A190" s="49" t="s">
        <v>62</v>
      </c>
      <c r="B190" s="31">
        <v>5</v>
      </c>
      <c r="C190" s="31">
        <v>17</v>
      </c>
      <c r="D190" s="31">
        <v>12</v>
      </c>
      <c r="E190" s="31">
        <v>6</v>
      </c>
      <c r="F190" s="31">
        <v>4</v>
      </c>
      <c r="G190" s="31">
        <f>(F190)-H190-I190-J190</f>
        <v>3</v>
      </c>
      <c r="H190" s="31">
        <v>0</v>
      </c>
      <c r="I190" s="31">
        <v>0</v>
      </c>
      <c r="J190" s="31">
        <v>1</v>
      </c>
      <c r="K190" s="31">
        <v>4</v>
      </c>
      <c r="L190" s="31">
        <v>0</v>
      </c>
      <c r="M190" s="31">
        <v>5</v>
      </c>
      <c r="N190" s="31">
        <v>3</v>
      </c>
      <c r="O190" s="31">
        <v>0</v>
      </c>
      <c r="P190" s="31">
        <v>0</v>
      </c>
      <c r="Q190" s="31">
        <v>0</v>
      </c>
      <c r="R190" s="31">
        <v>0</v>
      </c>
      <c r="S190" s="38">
        <f t="shared" si="69"/>
        <v>0.33333333333333331</v>
      </c>
      <c r="T190" s="38">
        <f t="shared" si="53"/>
        <v>0.52941176470588236</v>
      </c>
      <c r="U190" s="38">
        <f t="shared" si="70"/>
        <v>0.58333333333333337</v>
      </c>
      <c r="V190" s="38">
        <f t="shared" si="71"/>
        <v>1.1127450980392157</v>
      </c>
      <c r="W190" s="32"/>
      <c r="X190" s="32"/>
      <c r="Y190" s="32"/>
    </row>
    <row r="191" spans="1:25" ht="12" hidden="1" customHeight="1" outlineLevel="2" collapsed="1" x14ac:dyDescent="0.2">
      <c r="A191" s="30" t="s">
        <v>62</v>
      </c>
      <c r="B191" s="31">
        <v>8</v>
      </c>
      <c r="C191" s="31">
        <v>29</v>
      </c>
      <c r="D191" s="31">
        <v>24</v>
      </c>
      <c r="E191" s="31">
        <v>5</v>
      </c>
      <c r="F191" s="31">
        <v>8</v>
      </c>
      <c r="G191" s="31">
        <f>(F191)-H191-I191-J191</f>
        <v>8</v>
      </c>
      <c r="H191" s="31">
        <v>0</v>
      </c>
      <c r="I191" s="31">
        <v>0</v>
      </c>
      <c r="J191" s="31">
        <v>0</v>
      </c>
      <c r="K191" s="31">
        <v>2</v>
      </c>
      <c r="L191" s="31">
        <v>0</v>
      </c>
      <c r="M191" s="31">
        <v>5</v>
      </c>
      <c r="N191" s="31">
        <v>9</v>
      </c>
      <c r="O191" s="31">
        <v>0</v>
      </c>
      <c r="P191" s="31">
        <v>0</v>
      </c>
      <c r="Q191" s="31">
        <v>1</v>
      </c>
      <c r="R191" s="31">
        <v>0</v>
      </c>
      <c r="S191" s="38">
        <f t="shared" si="69"/>
        <v>0.33333333333333331</v>
      </c>
      <c r="T191" s="38">
        <f t="shared" si="53"/>
        <v>0.44827586206896552</v>
      </c>
      <c r="U191" s="38">
        <f t="shared" si="70"/>
        <v>0.33333333333333331</v>
      </c>
      <c r="V191" s="38">
        <f t="shared" si="71"/>
        <v>0.78160919540229878</v>
      </c>
      <c r="W191" s="32"/>
      <c r="X191" s="32"/>
      <c r="Y191" s="32"/>
    </row>
    <row r="192" spans="1:25" ht="12" hidden="1" customHeight="1" outlineLevel="2" collapsed="1" x14ac:dyDescent="0.2">
      <c r="A192" s="30" t="s">
        <v>62</v>
      </c>
      <c r="B192" s="31">
        <v>17</v>
      </c>
      <c r="C192" s="31">
        <v>54</v>
      </c>
      <c r="D192" s="31">
        <v>48</v>
      </c>
      <c r="E192" s="31">
        <v>6</v>
      </c>
      <c r="F192" s="31">
        <v>11</v>
      </c>
      <c r="G192" s="31">
        <f>(F192)-H192-I192-J192</f>
        <v>9</v>
      </c>
      <c r="H192" s="31">
        <v>1</v>
      </c>
      <c r="I192" s="31">
        <v>0</v>
      </c>
      <c r="J192" s="31">
        <v>1</v>
      </c>
      <c r="K192" s="31">
        <v>4</v>
      </c>
      <c r="L192" s="31">
        <v>0</v>
      </c>
      <c r="M192" s="31">
        <v>6</v>
      </c>
      <c r="N192" s="31">
        <v>12</v>
      </c>
      <c r="O192" s="31">
        <v>0</v>
      </c>
      <c r="P192" s="31">
        <v>0</v>
      </c>
      <c r="Q192" s="31">
        <v>1</v>
      </c>
      <c r="R192" s="31">
        <v>0</v>
      </c>
      <c r="S192" s="38">
        <f t="shared" si="69"/>
        <v>0.22916666666666666</v>
      </c>
      <c r="T192" s="38">
        <f t="shared" si="53"/>
        <v>0.31481481481481483</v>
      </c>
      <c r="U192" s="38">
        <f t="shared" si="70"/>
        <v>0.3125</v>
      </c>
      <c r="V192" s="38">
        <f t="shared" si="71"/>
        <v>0.62731481481481488</v>
      </c>
      <c r="W192" s="32"/>
      <c r="X192" s="32"/>
      <c r="Y192" s="32"/>
    </row>
    <row r="193" spans="1:25" ht="12" hidden="1" customHeight="1" outlineLevel="2" x14ac:dyDescent="0.2">
      <c r="A193" s="30" t="s">
        <v>62</v>
      </c>
      <c r="B193" s="31">
        <v>17</v>
      </c>
      <c r="C193" s="31">
        <v>58</v>
      </c>
      <c r="D193" s="31">
        <v>50</v>
      </c>
      <c r="E193" s="31">
        <v>8</v>
      </c>
      <c r="F193" s="31">
        <v>10</v>
      </c>
      <c r="G193" s="31">
        <f>(F193)-H193-I193-J193</f>
        <v>9</v>
      </c>
      <c r="H193" s="31">
        <v>0</v>
      </c>
      <c r="I193" s="31">
        <v>0</v>
      </c>
      <c r="J193" s="31">
        <v>1</v>
      </c>
      <c r="K193" s="31">
        <v>9</v>
      </c>
      <c r="L193" s="31">
        <v>1</v>
      </c>
      <c r="M193" s="31">
        <v>7</v>
      </c>
      <c r="N193" s="31">
        <v>11</v>
      </c>
      <c r="O193" s="31">
        <v>0</v>
      </c>
      <c r="P193" s="31">
        <v>0</v>
      </c>
      <c r="Q193" s="31">
        <v>1</v>
      </c>
      <c r="R193" s="31">
        <v>0</v>
      </c>
      <c r="S193" s="38">
        <f t="shared" si="69"/>
        <v>0.2</v>
      </c>
      <c r="T193" s="38">
        <f t="shared" si="53"/>
        <v>0.31034482758620691</v>
      </c>
      <c r="U193" s="38">
        <f t="shared" si="70"/>
        <v>0.26</v>
      </c>
      <c r="V193" s="38">
        <f t="shared" si="71"/>
        <v>0.57034482758620686</v>
      </c>
      <c r="W193" s="32"/>
      <c r="X193" s="32"/>
      <c r="Y193" s="32"/>
    </row>
    <row r="194" spans="1:25" ht="12" customHeight="1" outlineLevel="1" collapsed="1" x14ac:dyDescent="0.2">
      <c r="A194" s="35" t="s">
        <v>303</v>
      </c>
      <c r="B194" s="31">
        <f t="shared" ref="B194:R194" si="80">SUBTOTAL(9,B195:B197)</f>
        <v>12</v>
      </c>
      <c r="C194" s="31">
        <f t="shared" si="80"/>
        <v>29</v>
      </c>
      <c r="D194" s="31">
        <f t="shared" si="80"/>
        <v>23</v>
      </c>
      <c r="E194" s="31">
        <f t="shared" si="80"/>
        <v>3</v>
      </c>
      <c r="F194" s="31">
        <f t="shared" si="80"/>
        <v>5</v>
      </c>
      <c r="G194" s="31">
        <f t="shared" si="80"/>
        <v>5</v>
      </c>
      <c r="H194" s="31">
        <f t="shared" si="80"/>
        <v>0</v>
      </c>
      <c r="I194" s="31">
        <f t="shared" si="80"/>
        <v>0</v>
      </c>
      <c r="J194" s="31">
        <f t="shared" si="80"/>
        <v>0</v>
      </c>
      <c r="K194" s="31">
        <f t="shared" si="80"/>
        <v>2</v>
      </c>
      <c r="L194" s="31">
        <f t="shared" si="80"/>
        <v>0</v>
      </c>
      <c r="M194" s="31">
        <f t="shared" si="80"/>
        <v>6</v>
      </c>
      <c r="N194" s="31">
        <f t="shared" si="80"/>
        <v>11</v>
      </c>
      <c r="O194" s="31">
        <f t="shared" si="80"/>
        <v>0</v>
      </c>
      <c r="P194" s="31">
        <f t="shared" si="80"/>
        <v>0</v>
      </c>
      <c r="Q194" s="31">
        <f t="shared" si="80"/>
        <v>0</v>
      </c>
      <c r="R194" s="31">
        <f t="shared" si="80"/>
        <v>0</v>
      </c>
      <c r="S194" s="38">
        <f t="shared" si="69"/>
        <v>0.21739130434782608</v>
      </c>
      <c r="T194" s="38">
        <f t="shared" si="53"/>
        <v>0.37931034482758619</v>
      </c>
      <c r="U194" s="38">
        <f t="shared" si="70"/>
        <v>0.21739130434782608</v>
      </c>
      <c r="V194" s="38">
        <f t="shared" si="71"/>
        <v>0.59670164917541224</v>
      </c>
      <c r="W194" s="32"/>
      <c r="X194" s="32"/>
      <c r="Y194" s="32"/>
    </row>
    <row r="195" spans="1:25" ht="12" hidden="1" customHeight="1" outlineLevel="2" collapsed="1" x14ac:dyDescent="0.2">
      <c r="A195" s="30" t="s">
        <v>70</v>
      </c>
      <c r="B195" s="31">
        <v>1</v>
      </c>
      <c r="C195" s="31">
        <v>5</v>
      </c>
      <c r="D195" s="31">
        <v>5</v>
      </c>
      <c r="E195" s="31">
        <v>0</v>
      </c>
      <c r="F195" s="31">
        <v>0</v>
      </c>
      <c r="G195" s="31">
        <f>(F195)-H195-I195-J195</f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3</v>
      </c>
      <c r="O195" s="31">
        <v>0</v>
      </c>
      <c r="P195" s="31">
        <v>0</v>
      </c>
      <c r="Q195" s="31">
        <v>0</v>
      </c>
      <c r="R195" s="31">
        <v>0</v>
      </c>
      <c r="S195" s="38">
        <f t="shared" si="69"/>
        <v>0</v>
      </c>
      <c r="T195" s="38">
        <f t="shared" si="53"/>
        <v>0</v>
      </c>
      <c r="U195" s="38">
        <f t="shared" si="70"/>
        <v>0</v>
      </c>
      <c r="V195" s="38">
        <f t="shared" si="71"/>
        <v>0</v>
      </c>
      <c r="W195" s="32"/>
      <c r="X195" s="32"/>
      <c r="Y195" s="32"/>
    </row>
    <row r="196" spans="1:25" ht="12" hidden="1" customHeight="1" outlineLevel="2" collapsed="1" x14ac:dyDescent="0.2">
      <c r="A196" s="30" t="s">
        <v>70</v>
      </c>
      <c r="B196" s="31">
        <v>8</v>
      </c>
      <c r="C196" s="31">
        <v>15</v>
      </c>
      <c r="D196" s="31">
        <v>11</v>
      </c>
      <c r="E196" s="31">
        <v>2</v>
      </c>
      <c r="F196" s="31">
        <v>3</v>
      </c>
      <c r="G196" s="31">
        <f>(F196)-H196-I196-J196</f>
        <v>3</v>
      </c>
      <c r="H196" s="31">
        <v>0</v>
      </c>
      <c r="I196" s="31">
        <v>0</v>
      </c>
      <c r="J196" s="31">
        <v>0</v>
      </c>
      <c r="K196" s="31">
        <v>2</v>
      </c>
      <c r="L196" s="31">
        <v>0</v>
      </c>
      <c r="M196" s="31">
        <v>4</v>
      </c>
      <c r="N196" s="31">
        <v>5</v>
      </c>
      <c r="O196" s="31">
        <v>0</v>
      </c>
      <c r="P196" s="31">
        <v>0</v>
      </c>
      <c r="Q196" s="31">
        <v>0</v>
      </c>
      <c r="R196" s="31">
        <v>0</v>
      </c>
      <c r="S196" s="38">
        <f t="shared" si="69"/>
        <v>0.27272727272727271</v>
      </c>
      <c r="T196" s="38">
        <f t="shared" si="53"/>
        <v>0.46666666666666667</v>
      </c>
      <c r="U196" s="38">
        <f t="shared" si="70"/>
        <v>0.27272727272727271</v>
      </c>
      <c r="V196" s="38">
        <f t="shared" si="71"/>
        <v>0.73939393939393938</v>
      </c>
      <c r="W196" s="32"/>
      <c r="X196" s="32"/>
      <c r="Y196" s="32"/>
    </row>
    <row r="197" spans="1:25" ht="12" hidden="1" customHeight="1" outlineLevel="2" x14ac:dyDescent="0.2">
      <c r="A197" s="49" t="s">
        <v>70</v>
      </c>
      <c r="B197" s="31">
        <v>3</v>
      </c>
      <c r="C197" s="31">
        <v>9</v>
      </c>
      <c r="D197" s="31">
        <v>7</v>
      </c>
      <c r="E197" s="31">
        <v>1</v>
      </c>
      <c r="F197" s="31">
        <v>2</v>
      </c>
      <c r="G197" s="31">
        <f>(F197)-H197-I197-J197</f>
        <v>2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2</v>
      </c>
      <c r="N197" s="31">
        <v>3</v>
      </c>
      <c r="O197" s="31">
        <v>0</v>
      </c>
      <c r="P197" s="31">
        <v>0</v>
      </c>
      <c r="Q197" s="31">
        <v>0</v>
      </c>
      <c r="R197" s="31">
        <v>0</v>
      </c>
      <c r="S197" s="38">
        <f t="shared" si="69"/>
        <v>0.2857142857142857</v>
      </c>
      <c r="T197" s="38">
        <f t="shared" ref="T197:T260" si="81">(F197+M197+L197)/(D197+M197+L197+P197)</f>
        <v>0.44444444444444442</v>
      </c>
      <c r="U197" s="38">
        <f t="shared" si="70"/>
        <v>0.2857142857142857</v>
      </c>
      <c r="V197" s="38">
        <f t="shared" si="71"/>
        <v>0.73015873015873012</v>
      </c>
      <c r="W197" s="32"/>
      <c r="X197" s="32"/>
      <c r="Y197" s="32"/>
    </row>
    <row r="198" spans="1:25" ht="12" customHeight="1" outlineLevel="1" collapsed="1" x14ac:dyDescent="0.2">
      <c r="A198" s="53" t="s">
        <v>416</v>
      </c>
      <c r="B198" s="47">
        <f t="shared" ref="B198:R198" si="82">SUBTOTAL(9,B199:B199)</f>
        <v>1</v>
      </c>
      <c r="C198" s="47">
        <f t="shared" si="82"/>
        <v>2</v>
      </c>
      <c r="D198" s="47">
        <f t="shared" si="82"/>
        <v>2</v>
      </c>
      <c r="E198" s="47">
        <f t="shared" si="82"/>
        <v>1</v>
      </c>
      <c r="F198" s="47">
        <f t="shared" si="82"/>
        <v>1</v>
      </c>
      <c r="G198" s="31">
        <f t="shared" si="82"/>
        <v>0</v>
      </c>
      <c r="H198" s="47">
        <f t="shared" si="82"/>
        <v>0</v>
      </c>
      <c r="I198" s="47">
        <f t="shared" si="82"/>
        <v>0</v>
      </c>
      <c r="J198" s="47">
        <f t="shared" si="82"/>
        <v>1</v>
      </c>
      <c r="K198" s="47">
        <f t="shared" si="82"/>
        <v>4</v>
      </c>
      <c r="L198" s="47">
        <f t="shared" si="82"/>
        <v>0</v>
      </c>
      <c r="M198" s="47">
        <f t="shared" si="82"/>
        <v>0</v>
      </c>
      <c r="N198" s="47">
        <f t="shared" si="82"/>
        <v>0</v>
      </c>
      <c r="O198" s="47">
        <f t="shared" si="82"/>
        <v>0</v>
      </c>
      <c r="P198" s="47">
        <f t="shared" si="82"/>
        <v>0</v>
      </c>
      <c r="Q198" s="47">
        <f t="shared" si="82"/>
        <v>0</v>
      </c>
      <c r="R198" s="47">
        <f t="shared" si="82"/>
        <v>0</v>
      </c>
      <c r="S198" s="38">
        <f t="shared" si="69"/>
        <v>0.5</v>
      </c>
      <c r="T198" s="38">
        <f t="shared" si="81"/>
        <v>0.5</v>
      </c>
      <c r="U198" s="38">
        <f t="shared" si="70"/>
        <v>2</v>
      </c>
      <c r="V198" s="38">
        <f t="shared" si="71"/>
        <v>2.5</v>
      </c>
      <c r="W198" s="32"/>
      <c r="X198" s="32"/>
      <c r="Y198" s="32"/>
    </row>
    <row r="199" spans="1:25" ht="12" hidden="1" customHeight="1" outlineLevel="2" collapsed="1" x14ac:dyDescent="0.2">
      <c r="A199" s="48" t="s">
        <v>219</v>
      </c>
      <c r="B199" s="47">
        <v>1</v>
      </c>
      <c r="C199" s="47">
        <v>2</v>
      </c>
      <c r="D199" s="47">
        <v>2</v>
      </c>
      <c r="E199" s="47">
        <v>1</v>
      </c>
      <c r="F199" s="47">
        <v>1</v>
      </c>
      <c r="G199" s="31">
        <f>(F199)-H199-I199-J199</f>
        <v>0</v>
      </c>
      <c r="H199" s="47">
        <v>0</v>
      </c>
      <c r="I199" s="47">
        <v>0</v>
      </c>
      <c r="J199" s="47">
        <v>1</v>
      </c>
      <c r="K199" s="47">
        <v>4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38">
        <f t="shared" ref="S199:S230" si="83">(F199/D199)</f>
        <v>0.5</v>
      </c>
      <c r="T199" s="38">
        <f t="shared" si="81"/>
        <v>0.5</v>
      </c>
      <c r="U199" s="38">
        <f t="shared" ref="U199:U230" si="84">((G199)+(2*H199)+(3*I199)+(4*J199))/(D199)</f>
        <v>2</v>
      </c>
      <c r="V199" s="38">
        <f t="shared" ref="V199:V230" si="85">T199+U199</f>
        <v>2.5</v>
      </c>
      <c r="W199" s="32"/>
      <c r="X199" s="32"/>
      <c r="Y199" s="32"/>
    </row>
    <row r="200" spans="1:25" ht="12" customHeight="1" outlineLevel="1" collapsed="1" x14ac:dyDescent="0.2">
      <c r="A200" s="35" t="s">
        <v>304</v>
      </c>
      <c r="B200" s="31">
        <f t="shared" ref="B200:R200" si="86">SUBTOTAL(9,B201:B203)</f>
        <v>32</v>
      </c>
      <c r="C200" s="31">
        <f t="shared" si="86"/>
        <v>113</v>
      </c>
      <c r="D200" s="31">
        <f t="shared" si="86"/>
        <v>97</v>
      </c>
      <c r="E200" s="31">
        <f t="shared" si="86"/>
        <v>31</v>
      </c>
      <c r="F200" s="31">
        <f t="shared" si="86"/>
        <v>27</v>
      </c>
      <c r="G200" s="31">
        <f t="shared" si="86"/>
        <v>21</v>
      </c>
      <c r="H200" s="31">
        <f t="shared" si="86"/>
        <v>3</v>
      </c>
      <c r="I200" s="31">
        <f t="shared" si="86"/>
        <v>2</v>
      </c>
      <c r="J200" s="31">
        <f t="shared" si="86"/>
        <v>1</v>
      </c>
      <c r="K200" s="31">
        <f t="shared" si="86"/>
        <v>13</v>
      </c>
      <c r="L200" s="31">
        <f t="shared" si="86"/>
        <v>3</v>
      </c>
      <c r="M200" s="31">
        <f t="shared" si="86"/>
        <v>12</v>
      </c>
      <c r="N200" s="31">
        <f t="shared" si="86"/>
        <v>18</v>
      </c>
      <c r="O200" s="31">
        <f t="shared" si="86"/>
        <v>1</v>
      </c>
      <c r="P200" s="31">
        <f t="shared" si="86"/>
        <v>0</v>
      </c>
      <c r="Q200" s="31">
        <f t="shared" si="86"/>
        <v>6</v>
      </c>
      <c r="R200" s="31">
        <f t="shared" si="86"/>
        <v>1</v>
      </c>
      <c r="S200" s="38">
        <f t="shared" si="83"/>
        <v>0.27835051546391754</v>
      </c>
      <c r="T200" s="38">
        <f t="shared" si="81"/>
        <v>0.375</v>
      </c>
      <c r="U200" s="38">
        <f t="shared" si="84"/>
        <v>0.38144329896907214</v>
      </c>
      <c r="V200" s="38">
        <f t="shared" si="85"/>
        <v>0.75644329896907214</v>
      </c>
      <c r="W200" s="32"/>
      <c r="X200" s="32"/>
      <c r="Y200" s="32"/>
    </row>
    <row r="201" spans="1:25" ht="12" hidden="1" customHeight="1" outlineLevel="2" collapsed="1" x14ac:dyDescent="0.2">
      <c r="A201" s="30" t="s">
        <v>77</v>
      </c>
      <c r="B201" s="31">
        <v>13</v>
      </c>
      <c r="C201" s="31">
        <v>48</v>
      </c>
      <c r="D201" s="31">
        <v>40</v>
      </c>
      <c r="E201" s="31">
        <v>11</v>
      </c>
      <c r="F201" s="31">
        <v>9</v>
      </c>
      <c r="G201" s="31">
        <f>(F201)-H201-I201-J201</f>
        <v>8</v>
      </c>
      <c r="H201" s="31">
        <v>0</v>
      </c>
      <c r="I201" s="31">
        <v>1</v>
      </c>
      <c r="J201" s="31">
        <v>0</v>
      </c>
      <c r="K201" s="31">
        <v>2</v>
      </c>
      <c r="L201" s="31">
        <v>1</v>
      </c>
      <c r="M201" s="31">
        <v>6</v>
      </c>
      <c r="N201" s="31">
        <v>11</v>
      </c>
      <c r="O201" s="31">
        <v>1</v>
      </c>
      <c r="P201" s="31">
        <v>0</v>
      </c>
      <c r="Q201" s="31">
        <v>1</v>
      </c>
      <c r="R201" s="31">
        <v>1</v>
      </c>
      <c r="S201" s="38">
        <f t="shared" si="83"/>
        <v>0.22500000000000001</v>
      </c>
      <c r="T201" s="38">
        <f t="shared" si="81"/>
        <v>0.34042553191489361</v>
      </c>
      <c r="U201" s="38">
        <f t="shared" si="84"/>
        <v>0.27500000000000002</v>
      </c>
      <c r="V201" s="38">
        <f t="shared" si="85"/>
        <v>0.61542553191489358</v>
      </c>
      <c r="W201" s="32"/>
      <c r="X201" s="32"/>
      <c r="Y201" s="32"/>
    </row>
    <row r="202" spans="1:25" ht="12" hidden="1" customHeight="1" outlineLevel="2" x14ac:dyDescent="0.2">
      <c r="A202" s="30" t="s">
        <v>77</v>
      </c>
      <c r="B202" s="31">
        <v>8</v>
      </c>
      <c r="C202" s="31">
        <v>31</v>
      </c>
      <c r="D202" s="31">
        <v>27</v>
      </c>
      <c r="E202" s="31">
        <v>8</v>
      </c>
      <c r="F202" s="31">
        <v>6</v>
      </c>
      <c r="G202" s="31">
        <f>(F202)-H202-I202-J202</f>
        <v>4</v>
      </c>
      <c r="H202" s="31">
        <v>2</v>
      </c>
      <c r="I202" s="31">
        <v>0</v>
      </c>
      <c r="J202" s="31">
        <v>0</v>
      </c>
      <c r="K202" s="31">
        <v>3</v>
      </c>
      <c r="L202" s="31">
        <v>2</v>
      </c>
      <c r="M202" s="31">
        <v>2</v>
      </c>
      <c r="N202" s="31">
        <v>5</v>
      </c>
      <c r="O202" s="31">
        <v>0</v>
      </c>
      <c r="P202" s="31">
        <v>0</v>
      </c>
      <c r="Q202" s="31">
        <v>1</v>
      </c>
      <c r="R202" s="31">
        <v>0</v>
      </c>
      <c r="S202" s="38">
        <f t="shared" si="83"/>
        <v>0.22222222222222221</v>
      </c>
      <c r="T202" s="38">
        <f t="shared" si="81"/>
        <v>0.32258064516129031</v>
      </c>
      <c r="U202" s="38">
        <f t="shared" si="84"/>
        <v>0.29629629629629628</v>
      </c>
      <c r="V202" s="38">
        <f t="shared" si="85"/>
        <v>0.61887694145758654</v>
      </c>
      <c r="W202" s="32"/>
      <c r="X202" s="32"/>
      <c r="Y202" s="32"/>
    </row>
    <row r="203" spans="1:25" ht="12" hidden="1" customHeight="1" outlineLevel="2" x14ac:dyDescent="0.2">
      <c r="A203" s="49" t="s">
        <v>77</v>
      </c>
      <c r="B203" s="31">
        <v>11</v>
      </c>
      <c r="C203" s="31">
        <v>34</v>
      </c>
      <c r="D203" s="31">
        <v>30</v>
      </c>
      <c r="E203" s="31">
        <v>12</v>
      </c>
      <c r="F203" s="31">
        <v>12</v>
      </c>
      <c r="G203" s="31">
        <f>(F203)-H203-I203-J203</f>
        <v>9</v>
      </c>
      <c r="H203" s="31">
        <v>1</v>
      </c>
      <c r="I203" s="31">
        <v>1</v>
      </c>
      <c r="J203" s="31">
        <v>1</v>
      </c>
      <c r="K203" s="31">
        <v>8</v>
      </c>
      <c r="L203" s="31">
        <v>0</v>
      </c>
      <c r="M203" s="31">
        <v>4</v>
      </c>
      <c r="N203" s="31">
        <v>2</v>
      </c>
      <c r="O203" s="31">
        <v>0</v>
      </c>
      <c r="P203" s="31">
        <v>0</v>
      </c>
      <c r="Q203" s="31">
        <v>4</v>
      </c>
      <c r="R203" s="31">
        <v>0</v>
      </c>
      <c r="S203" s="38">
        <f t="shared" si="83"/>
        <v>0.4</v>
      </c>
      <c r="T203" s="38">
        <f t="shared" si="81"/>
        <v>0.47058823529411764</v>
      </c>
      <c r="U203" s="38">
        <f t="shared" si="84"/>
        <v>0.6</v>
      </c>
      <c r="V203" s="38">
        <f t="shared" si="85"/>
        <v>1.0705882352941176</v>
      </c>
      <c r="W203" s="32"/>
      <c r="X203" s="32"/>
      <c r="Y203" s="32"/>
    </row>
    <row r="204" spans="1:25" ht="12" customHeight="1" outlineLevel="1" collapsed="1" x14ac:dyDescent="0.2">
      <c r="A204" s="51" t="s">
        <v>305</v>
      </c>
      <c r="B204" s="31">
        <f t="shared" ref="B204:R204" si="87">SUBTOTAL(9,B205:B208)</f>
        <v>62</v>
      </c>
      <c r="C204" s="31">
        <f t="shared" si="87"/>
        <v>213</v>
      </c>
      <c r="D204" s="31">
        <f t="shared" si="87"/>
        <v>173</v>
      </c>
      <c r="E204" s="31">
        <f t="shared" si="87"/>
        <v>54</v>
      </c>
      <c r="F204" s="31">
        <f t="shared" si="87"/>
        <v>56</v>
      </c>
      <c r="G204" s="31">
        <f t="shared" si="87"/>
        <v>35</v>
      </c>
      <c r="H204" s="31">
        <f t="shared" si="87"/>
        <v>10</v>
      </c>
      <c r="I204" s="31">
        <f t="shared" si="87"/>
        <v>8</v>
      </c>
      <c r="J204" s="31">
        <f t="shared" si="87"/>
        <v>3</v>
      </c>
      <c r="K204" s="31">
        <f t="shared" si="87"/>
        <v>35</v>
      </c>
      <c r="L204" s="31">
        <f t="shared" si="87"/>
        <v>7</v>
      </c>
      <c r="M204" s="31">
        <f t="shared" si="87"/>
        <v>29</v>
      </c>
      <c r="N204" s="31">
        <f t="shared" si="87"/>
        <v>40</v>
      </c>
      <c r="O204" s="31">
        <f t="shared" si="87"/>
        <v>4</v>
      </c>
      <c r="P204" s="31">
        <f t="shared" si="87"/>
        <v>0</v>
      </c>
      <c r="Q204" s="31">
        <f t="shared" si="87"/>
        <v>21</v>
      </c>
      <c r="R204" s="31">
        <f t="shared" si="87"/>
        <v>2</v>
      </c>
      <c r="S204" s="38">
        <f t="shared" si="83"/>
        <v>0.32369942196531792</v>
      </c>
      <c r="T204" s="38">
        <f t="shared" si="81"/>
        <v>0.44019138755980863</v>
      </c>
      <c r="U204" s="38">
        <f t="shared" si="84"/>
        <v>0.52601156069364163</v>
      </c>
      <c r="V204" s="38">
        <f t="shared" si="85"/>
        <v>0.96620294825345021</v>
      </c>
      <c r="W204" s="32"/>
      <c r="X204" s="32"/>
      <c r="Y204" s="32"/>
    </row>
    <row r="205" spans="1:25" ht="12" hidden="1" customHeight="1" outlineLevel="2" x14ac:dyDescent="0.2">
      <c r="A205" s="49" t="s">
        <v>78</v>
      </c>
      <c r="B205" s="31">
        <v>7</v>
      </c>
      <c r="C205" s="31">
        <v>18</v>
      </c>
      <c r="D205" s="31">
        <v>15</v>
      </c>
      <c r="E205" s="31">
        <v>5</v>
      </c>
      <c r="F205" s="31">
        <v>4</v>
      </c>
      <c r="G205" s="31">
        <f>(F205)-H205-I205-J205</f>
        <v>2</v>
      </c>
      <c r="H205" s="31">
        <v>1</v>
      </c>
      <c r="I205" s="31">
        <v>1</v>
      </c>
      <c r="J205" s="31">
        <v>0</v>
      </c>
      <c r="K205" s="31">
        <v>3</v>
      </c>
      <c r="L205" s="31">
        <v>0</v>
      </c>
      <c r="M205" s="31">
        <v>3</v>
      </c>
      <c r="N205" s="31">
        <v>4</v>
      </c>
      <c r="O205" s="31">
        <v>0</v>
      </c>
      <c r="P205" s="31">
        <v>0</v>
      </c>
      <c r="Q205" s="31">
        <v>3</v>
      </c>
      <c r="R205" s="31">
        <v>0</v>
      </c>
      <c r="S205" s="38">
        <f t="shared" si="83"/>
        <v>0.26666666666666666</v>
      </c>
      <c r="T205" s="38">
        <f t="shared" si="81"/>
        <v>0.3888888888888889</v>
      </c>
      <c r="U205" s="38">
        <f t="shared" si="84"/>
        <v>0.46666666666666667</v>
      </c>
      <c r="V205" s="38">
        <f t="shared" si="85"/>
        <v>0.85555555555555562</v>
      </c>
      <c r="W205" s="32"/>
      <c r="X205" s="32"/>
      <c r="Y205" s="32"/>
    </row>
    <row r="206" spans="1:25" ht="12" hidden="1" customHeight="1" outlineLevel="2" x14ac:dyDescent="0.2">
      <c r="A206" s="30" t="s">
        <v>78</v>
      </c>
      <c r="B206" s="31">
        <v>13</v>
      </c>
      <c r="C206" s="31">
        <v>33</v>
      </c>
      <c r="D206" s="31">
        <v>29</v>
      </c>
      <c r="E206" s="31">
        <v>8</v>
      </c>
      <c r="F206" s="31">
        <v>9</v>
      </c>
      <c r="G206" s="31">
        <f>(F206)-H206-I206-J206</f>
        <v>6</v>
      </c>
      <c r="H206" s="31">
        <v>2</v>
      </c>
      <c r="I206" s="31">
        <v>0</v>
      </c>
      <c r="J206" s="31">
        <v>1</v>
      </c>
      <c r="K206" s="31">
        <v>4</v>
      </c>
      <c r="L206" s="31">
        <v>0</v>
      </c>
      <c r="M206" s="31">
        <v>4</v>
      </c>
      <c r="N206" s="31">
        <v>5</v>
      </c>
      <c r="O206" s="31">
        <v>0</v>
      </c>
      <c r="P206" s="31">
        <v>0</v>
      </c>
      <c r="Q206" s="31">
        <v>1</v>
      </c>
      <c r="R206" s="31">
        <v>0</v>
      </c>
      <c r="S206" s="38">
        <f t="shared" si="83"/>
        <v>0.31034482758620691</v>
      </c>
      <c r="T206" s="38">
        <f t="shared" si="81"/>
        <v>0.39393939393939392</v>
      </c>
      <c r="U206" s="38">
        <f t="shared" si="84"/>
        <v>0.48275862068965519</v>
      </c>
      <c r="V206" s="38">
        <f t="shared" si="85"/>
        <v>0.87669801462904906</v>
      </c>
      <c r="W206" s="32"/>
      <c r="X206" s="32"/>
      <c r="Y206" s="32"/>
    </row>
    <row r="207" spans="1:25" ht="12" hidden="1" customHeight="1" outlineLevel="2" collapsed="1" x14ac:dyDescent="0.2">
      <c r="A207" s="30" t="s">
        <v>78</v>
      </c>
      <c r="B207" s="31">
        <v>18</v>
      </c>
      <c r="C207" s="31">
        <v>64</v>
      </c>
      <c r="D207" s="31">
        <v>50</v>
      </c>
      <c r="E207" s="31">
        <v>14</v>
      </c>
      <c r="F207" s="31">
        <v>11</v>
      </c>
      <c r="G207" s="31">
        <f>(F207)-H207-I207-J207</f>
        <v>8</v>
      </c>
      <c r="H207" s="31">
        <v>1</v>
      </c>
      <c r="I207" s="31">
        <v>0</v>
      </c>
      <c r="J207" s="31">
        <v>2</v>
      </c>
      <c r="K207" s="31">
        <v>11</v>
      </c>
      <c r="L207" s="31">
        <v>4</v>
      </c>
      <c r="M207" s="31">
        <v>9</v>
      </c>
      <c r="N207" s="31">
        <v>10</v>
      </c>
      <c r="O207" s="31">
        <v>1</v>
      </c>
      <c r="P207" s="31">
        <v>0</v>
      </c>
      <c r="Q207" s="31">
        <v>7</v>
      </c>
      <c r="R207" s="31">
        <v>1</v>
      </c>
      <c r="S207" s="38">
        <f t="shared" si="83"/>
        <v>0.22</v>
      </c>
      <c r="T207" s="38">
        <f t="shared" si="81"/>
        <v>0.38095238095238093</v>
      </c>
      <c r="U207" s="38">
        <f t="shared" si="84"/>
        <v>0.36</v>
      </c>
      <c r="V207" s="38">
        <f t="shared" si="85"/>
        <v>0.74095238095238092</v>
      </c>
      <c r="W207" s="32"/>
      <c r="X207" s="32"/>
      <c r="Y207" s="32"/>
    </row>
    <row r="208" spans="1:25" ht="12" hidden="1" customHeight="1" outlineLevel="2" x14ac:dyDescent="0.2">
      <c r="A208" s="30" t="s">
        <v>78</v>
      </c>
      <c r="B208" s="31">
        <v>24</v>
      </c>
      <c r="C208" s="31">
        <v>98</v>
      </c>
      <c r="D208" s="31">
        <v>79</v>
      </c>
      <c r="E208" s="31">
        <v>27</v>
      </c>
      <c r="F208" s="31">
        <v>32</v>
      </c>
      <c r="G208" s="31">
        <f>(F208)-H208-I208-J208</f>
        <v>19</v>
      </c>
      <c r="H208" s="31">
        <v>6</v>
      </c>
      <c r="I208" s="31">
        <v>7</v>
      </c>
      <c r="J208" s="31">
        <v>0</v>
      </c>
      <c r="K208" s="31">
        <v>17</v>
      </c>
      <c r="L208" s="31">
        <v>3</v>
      </c>
      <c r="M208" s="31">
        <v>13</v>
      </c>
      <c r="N208" s="31">
        <v>21</v>
      </c>
      <c r="O208" s="31">
        <v>3</v>
      </c>
      <c r="P208" s="31">
        <v>0</v>
      </c>
      <c r="Q208" s="31">
        <v>10</v>
      </c>
      <c r="R208" s="31">
        <v>1</v>
      </c>
      <c r="S208" s="38">
        <f t="shared" si="83"/>
        <v>0.4050632911392405</v>
      </c>
      <c r="T208" s="38">
        <f t="shared" si="81"/>
        <v>0.50526315789473686</v>
      </c>
      <c r="U208" s="38">
        <f t="shared" si="84"/>
        <v>0.65822784810126578</v>
      </c>
      <c r="V208" s="38">
        <f t="shared" si="85"/>
        <v>1.1634910059960026</v>
      </c>
      <c r="W208" s="32"/>
      <c r="X208" s="32"/>
      <c r="Y208" s="32"/>
    </row>
    <row r="209" spans="1:25" ht="12" customHeight="1" outlineLevel="1" collapsed="1" x14ac:dyDescent="0.2">
      <c r="A209" s="35" t="s">
        <v>306</v>
      </c>
      <c r="B209" s="31">
        <f t="shared" ref="B209:R209" si="88">SUBTOTAL(9,B210:B211)</f>
        <v>7</v>
      </c>
      <c r="C209" s="31">
        <f t="shared" si="88"/>
        <v>22</v>
      </c>
      <c r="D209" s="31">
        <f t="shared" si="88"/>
        <v>19</v>
      </c>
      <c r="E209" s="31">
        <f t="shared" si="88"/>
        <v>3</v>
      </c>
      <c r="F209" s="31">
        <f t="shared" si="88"/>
        <v>4</v>
      </c>
      <c r="G209" s="31">
        <f t="shared" si="88"/>
        <v>3</v>
      </c>
      <c r="H209" s="31">
        <f t="shared" si="88"/>
        <v>1</v>
      </c>
      <c r="I209" s="31">
        <f t="shared" si="88"/>
        <v>0</v>
      </c>
      <c r="J209" s="31">
        <f t="shared" si="88"/>
        <v>0</v>
      </c>
      <c r="K209" s="31">
        <f t="shared" si="88"/>
        <v>1</v>
      </c>
      <c r="L209" s="31">
        <f t="shared" si="88"/>
        <v>1</v>
      </c>
      <c r="M209" s="31">
        <f t="shared" si="88"/>
        <v>2</v>
      </c>
      <c r="N209" s="31">
        <f t="shared" si="88"/>
        <v>2</v>
      </c>
      <c r="O209" s="31">
        <f t="shared" si="88"/>
        <v>0</v>
      </c>
      <c r="P209" s="31">
        <f t="shared" si="88"/>
        <v>0</v>
      </c>
      <c r="Q209" s="31">
        <f t="shared" si="88"/>
        <v>0</v>
      </c>
      <c r="R209" s="31">
        <f t="shared" si="88"/>
        <v>0</v>
      </c>
      <c r="S209" s="38">
        <f t="shared" si="83"/>
        <v>0.21052631578947367</v>
      </c>
      <c r="T209" s="38">
        <f t="shared" si="81"/>
        <v>0.31818181818181818</v>
      </c>
      <c r="U209" s="38">
        <f t="shared" si="84"/>
        <v>0.26315789473684209</v>
      </c>
      <c r="V209" s="38">
        <f t="shared" si="85"/>
        <v>0.58133971291866027</v>
      </c>
      <c r="W209" s="32"/>
      <c r="X209" s="32"/>
      <c r="Y209" s="32"/>
    </row>
    <row r="210" spans="1:25" ht="12" hidden="1" customHeight="1" outlineLevel="2" collapsed="1" x14ac:dyDescent="0.2">
      <c r="A210" s="30" t="s">
        <v>84</v>
      </c>
      <c r="B210" s="31">
        <v>3</v>
      </c>
      <c r="C210" s="31">
        <v>12</v>
      </c>
      <c r="D210" s="31">
        <v>11</v>
      </c>
      <c r="E210" s="31">
        <v>1</v>
      </c>
      <c r="F210" s="31">
        <v>2</v>
      </c>
      <c r="G210" s="31">
        <f>(F210)-H210-I210-J210</f>
        <v>2</v>
      </c>
      <c r="H210" s="31">
        <v>0</v>
      </c>
      <c r="I210" s="31">
        <v>0</v>
      </c>
      <c r="J210" s="31">
        <v>0</v>
      </c>
      <c r="K210" s="31">
        <v>1</v>
      </c>
      <c r="L210" s="31">
        <v>0</v>
      </c>
      <c r="M210" s="31">
        <v>1</v>
      </c>
      <c r="N210" s="31">
        <v>2</v>
      </c>
      <c r="O210" s="31">
        <v>0</v>
      </c>
      <c r="P210" s="31">
        <v>0</v>
      </c>
      <c r="Q210" s="31">
        <v>0</v>
      </c>
      <c r="R210" s="31">
        <v>0</v>
      </c>
      <c r="S210" s="38">
        <f t="shared" si="83"/>
        <v>0.18181818181818182</v>
      </c>
      <c r="T210" s="38">
        <f t="shared" si="81"/>
        <v>0.25</v>
      </c>
      <c r="U210" s="38">
        <f t="shared" si="84"/>
        <v>0.18181818181818182</v>
      </c>
      <c r="V210" s="38">
        <f t="shared" si="85"/>
        <v>0.43181818181818182</v>
      </c>
      <c r="W210" s="32"/>
      <c r="X210" s="32"/>
      <c r="Y210" s="32"/>
    </row>
    <row r="211" spans="1:25" ht="12" hidden="1" customHeight="1" outlineLevel="2" collapsed="1" x14ac:dyDescent="0.2">
      <c r="A211" s="30" t="s">
        <v>84</v>
      </c>
      <c r="B211" s="31">
        <v>4</v>
      </c>
      <c r="C211" s="31">
        <v>10</v>
      </c>
      <c r="D211" s="31">
        <v>8</v>
      </c>
      <c r="E211" s="31">
        <v>2</v>
      </c>
      <c r="F211" s="31">
        <v>2</v>
      </c>
      <c r="G211" s="31">
        <f>(F211)-H211-I211-J211</f>
        <v>1</v>
      </c>
      <c r="H211" s="31">
        <v>1</v>
      </c>
      <c r="I211" s="31">
        <v>0</v>
      </c>
      <c r="J211" s="31">
        <v>0</v>
      </c>
      <c r="K211" s="31">
        <v>0</v>
      </c>
      <c r="L211" s="31">
        <v>1</v>
      </c>
      <c r="M211" s="31">
        <v>1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8">
        <f t="shared" si="83"/>
        <v>0.25</v>
      </c>
      <c r="T211" s="38">
        <f t="shared" si="81"/>
        <v>0.4</v>
      </c>
      <c r="U211" s="38">
        <f t="shared" si="84"/>
        <v>0.375</v>
      </c>
      <c r="V211" s="38">
        <f t="shared" si="85"/>
        <v>0.77500000000000002</v>
      </c>
      <c r="W211" s="32"/>
      <c r="X211" s="32"/>
      <c r="Y211" s="32"/>
    </row>
    <row r="212" spans="1:25" ht="12" customHeight="1" outlineLevel="1" collapsed="1" x14ac:dyDescent="0.2">
      <c r="A212" s="35" t="s">
        <v>307</v>
      </c>
      <c r="B212" s="31">
        <f t="shared" ref="B212:R212" si="89">SUBTOTAL(9,B213:B215)</f>
        <v>40</v>
      </c>
      <c r="C212" s="31">
        <f t="shared" si="89"/>
        <v>129</v>
      </c>
      <c r="D212" s="31">
        <f t="shared" si="89"/>
        <v>111</v>
      </c>
      <c r="E212" s="31">
        <f t="shared" si="89"/>
        <v>22</v>
      </c>
      <c r="F212" s="31">
        <f t="shared" si="89"/>
        <v>25</v>
      </c>
      <c r="G212" s="31">
        <f t="shared" si="89"/>
        <v>15</v>
      </c>
      <c r="H212" s="31">
        <f t="shared" si="89"/>
        <v>7</v>
      </c>
      <c r="I212" s="31">
        <f t="shared" si="89"/>
        <v>0</v>
      </c>
      <c r="J212" s="31">
        <f t="shared" si="89"/>
        <v>3</v>
      </c>
      <c r="K212" s="31">
        <f t="shared" si="89"/>
        <v>20</v>
      </c>
      <c r="L212" s="31">
        <f t="shared" si="89"/>
        <v>2</v>
      </c>
      <c r="M212" s="31">
        <f t="shared" si="89"/>
        <v>15</v>
      </c>
      <c r="N212" s="31">
        <f t="shared" si="89"/>
        <v>29</v>
      </c>
      <c r="O212" s="31">
        <f t="shared" si="89"/>
        <v>0</v>
      </c>
      <c r="P212" s="31">
        <f t="shared" si="89"/>
        <v>1</v>
      </c>
      <c r="Q212" s="31">
        <f t="shared" si="89"/>
        <v>3</v>
      </c>
      <c r="R212" s="31">
        <f t="shared" si="89"/>
        <v>0</v>
      </c>
      <c r="S212" s="38">
        <f t="shared" si="83"/>
        <v>0.22522522522522523</v>
      </c>
      <c r="T212" s="38">
        <f t="shared" si="81"/>
        <v>0.32558139534883723</v>
      </c>
      <c r="U212" s="38">
        <f t="shared" si="84"/>
        <v>0.36936936936936937</v>
      </c>
      <c r="V212" s="38">
        <f t="shared" si="85"/>
        <v>0.6949507647182066</v>
      </c>
      <c r="W212" s="32"/>
      <c r="X212" s="32"/>
      <c r="Y212" s="32"/>
    </row>
    <row r="213" spans="1:25" ht="12" hidden="1" customHeight="1" outlineLevel="2" x14ac:dyDescent="0.2">
      <c r="A213" s="30" t="s">
        <v>85</v>
      </c>
      <c r="B213" s="31">
        <v>7</v>
      </c>
      <c r="C213" s="31">
        <v>14</v>
      </c>
      <c r="D213" s="31">
        <v>10</v>
      </c>
      <c r="E213" s="31">
        <v>5</v>
      </c>
      <c r="F213" s="31">
        <v>2</v>
      </c>
      <c r="G213" s="31">
        <f>(F213)-H213-I213-J213</f>
        <v>2</v>
      </c>
      <c r="H213" s="31">
        <v>0</v>
      </c>
      <c r="I213" s="31">
        <v>0</v>
      </c>
      <c r="J213" s="31">
        <v>0</v>
      </c>
      <c r="K213" s="31">
        <v>1</v>
      </c>
      <c r="L213" s="31">
        <v>0</v>
      </c>
      <c r="M213" s="31">
        <v>4</v>
      </c>
      <c r="N213" s="31">
        <v>4</v>
      </c>
      <c r="O213" s="31">
        <v>0</v>
      </c>
      <c r="P213" s="31">
        <v>0</v>
      </c>
      <c r="Q213" s="31">
        <v>0</v>
      </c>
      <c r="R213" s="31">
        <v>0</v>
      </c>
      <c r="S213" s="38">
        <f t="shared" si="83"/>
        <v>0.2</v>
      </c>
      <c r="T213" s="38">
        <f t="shared" si="81"/>
        <v>0.42857142857142855</v>
      </c>
      <c r="U213" s="38">
        <f t="shared" si="84"/>
        <v>0.2</v>
      </c>
      <c r="V213" s="38">
        <f t="shared" si="85"/>
        <v>0.62857142857142856</v>
      </c>
      <c r="W213" s="32"/>
      <c r="X213" s="32"/>
      <c r="Y213" s="32"/>
    </row>
    <row r="214" spans="1:25" ht="12" hidden="1" customHeight="1" outlineLevel="2" collapsed="1" x14ac:dyDescent="0.2">
      <c r="A214" s="30" t="s">
        <v>85</v>
      </c>
      <c r="B214" s="31">
        <v>11</v>
      </c>
      <c r="C214" s="31">
        <v>35</v>
      </c>
      <c r="D214" s="31">
        <v>29</v>
      </c>
      <c r="E214" s="31">
        <v>4</v>
      </c>
      <c r="F214" s="31">
        <v>5</v>
      </c>
      <c r="G214" s="31">
        <f>(F214)-H214-I214-J214</f>
        <v>3</v>
      </c>
      <c r="H214" s="31">
        <v>2</v>
      </c>
      <c r="I214" s="31">
        <v>0</v>
      </c>
      <c r="J214" s="31">
        <v>0</v>
      </c>
      <c r="K214" s="31">
        <v>7</v>
      </c>
      <c r="L214" s="31">
        <v>2</v>
      </c>
      <c r="M214" s="31">
        <v>3</v>
      </c>
      <c r="N214" s="31">
        <v>9</v>
      </c>
      <c r="O214" s="31">
        <v>0</v>
      </c>
      <c r="P214" s="31">
        <v>1</v>
      </c>
      <c r="Q214" s="31">
        <v>1</v>
      </c>
      <c r="R214" s="31">
        <v>0</v>
      </c>
      <c r="S214" s="38">
        <f t="shared" si="83"/>
        <v>0.17241379310344829</v>
      </c>
      <c r="T214" s="38">
        <f t="shared" si="81"/>
        <v>0.2857142857142857</v>
      </c>
      <c r="U214" s="38">
        <f t="shared" si="84"/>
        <v>0.2413793103448276</v>
      </c>
      <c r="V214" s="38">
        <f t="shared" si="85"/>
        <v>0.52709359605911332</v>
      </c>
      <c r="W214" s="32"/>
      <c r="X214" s="32"/>
      <c r="Y214" s="32"/>
    </row>
    <row r="215" spans="1:25" ht="12" hidden="1" customHeight="1" outlineLevel="2" collapsed="1" x14ac:dyDescent="0.2">
      <c r="A215" s="30" t="s">
        <v>85</v>
      </c>
      <c r="B215" s="31">
        <v>22</v>
      </c>
      <c r="C215" s="31">
        <v>80</v>
      </c>
      <c r="D215" s="31">
        <v>72</v>
      </c>
      <c r="E215" s="31">
        <v>13</v>
      </c>
      <c r="F215" s="31">
        <v>18</v>
      </c>
      <c r="G215" s="31">
        <f>(F215)-H215-I215-J215</f>
        <v>10</v>
      </c>
      <c r="H215" s="31">
        <v>5</v>
      </c>
      <c r="I215" s="31">
        <v>0</v>
      </c>
      <c r="J215" s="31">
        <v>3</v>
      </c>
      <c r="K215" s="31">
        <v>12</v>
      </c>
      <c r="L215" s="31">
        <v>0</v>
      </c>
      <c r="M215" s="31">
        <v>8</v>
      </c>
      <c r="N215" s="31">
        <v>16</v>
      </c>
      <c r="O215" s="31">
        <v>0</v>
      </c>
      <c r="P215" s="31">
        <v>0</v>
      </c>
      <c r="Q215" s="31">
        <v>2</v>
      </c>
      <c r="R215" s="31">
        <v>0</v>
      </c>
      <c r="S215" s="38">
        <f t="shared" si="83"/>
        <v>0.25</v>
      </c>
      <c r="T215" s="38">
        <f t="shared" si="81"/>
        <v>0.32500000000000001</v>
      </c>
      <c r="U215" s="38">
        <f t="shared" si="84"/>
        <v>0.44444444444444442</v>
      </c>
      <c r="V215" s="38">
        <f t="shared" si="85"/>
        <v>0.76944444444444438</v>
      </c>
      <c r="W215" s="32"/>
      <c r="X215" s="32"/>
      <c r="Y215" s="32"/>
    </row>
    <row r="216" spans="1:25" ht="12" customHeight="1" outlineLevel="1" collapsed="1" x14ac:dyDescent="0.2">
      <c r="A216" s="35" t="s">
        <v>308</v>
      </c>
      <c r="B216" s="31">
        <f t="shared" ref="B216:R216" si="90">SUBTOTAL(9,B217:B217)</f>
        <v>8</v>
      </c>
      <c r="C216" s="31">
        <f t="shared" si="90"/>
        <v>23</v>
      </c>
      <c r="D216" s="31">
        <f t="shared" si="90"/>
        <v>19</v>
      </c>
      <c r="E216" s="31">
        <f t="shared" si="90"/>
        <v>2</v>
      </c>
      <c r="F216" s="31">
        <f t="shared" si="90"/>
        <v>4</v>
      </c>
      <c r="G216" s="31">
        <f t="shared" si="90"/>
        <v>3</v>
      </c>
      <c r="H216" s="31">
        <f t="shared" si="90"/>
        <v>1</v>
      </c>
      <c r="I216" s="31">
        <f t="shared" si="90"/>
        <v>0</v>
      </c>
      <c r="J216" s="31">
        <f t="shared" si="90"/>
        <v>0</v>
      </c>
      <c r="K216" s="31">
        <f t="shared" si="90"/>
        <v>4</v>
      </c>
      <c r="L216" s="31">
        <f t="shared" si="90"/>
        <v>1</v>
      </c>
      <c r="M216" s="31">
        <f t="shared" si="90"/>
        <v>3</v>
      </c>
      <c r="N216" s="31">
        <f t="shared" si="90"/>
        <v>6</v>
      </c>
      <c r="O216" s="31">
        <f t="shared" si="90"/>
        <v>0</v>
      </c>
      <c r="P216" s="31">
        <f t="shared" si="90"/>
        <v>0</v>
      </c>
      <c r="Q216" s="31">
        <f t="shared" si="90"/>
        <v>0</v>
      </c>
      <c r="R216" s="31">
        <f t="shared" si="90"/>
        <v>2</v>
      </c>
      <c r="S216" s="38">
        <f t="shared" si="83"/>
        <v>0.21052631578947367</v>
      </c>
      <c r="T216" s="38">
        <f t="shared" si="81"/>
        <v>0.34782608695652173</v>
      </c>
      <c r="U216" s="38">
        <f t="shared" si="84"/>
        <v>0.26315789473684209</v>
      </c>
      <c r="V216" s="38">
        <f t="shared" si="85"/>
        <v>0.61098398169336376</v>
      </c>
      <c r="W216" s="32"/>
      <c r="X216" s="32"/>
      <c r="Y216" s="32"/>
    </row>
    <row r="217" spans="1:25" ht="12" hidden="1" customHeight="1" outlineLevel="2" x14ac:dyDescent="0.2">
      <c r="A217" s="30" t="s">
        <v>121</v>
      </c>
      <c r="B217" s="31">
        <v>8</v>
      </c>
      <c r="C217" s="31">
        <v>23</v>
      </c>
      <c r="D217" s="31">
        <v>19</v>
      </c>
      <c r="E217" s="31">
        <v>2</v>
      </c>
      <c r="F217" s="31">
        <v>4</v>
      </c>
      <c r="G217" s="31">
        <f>(F217)-H217-I217-J217</f>
        <v>3</v>
      </c>
      <c r="H217" s="31">
        <v>1</v>
      </c>
      <c r="I217" s="31">
        <v>0</v>
      </c>
      <c r="J217" s="31">
        <v>0</v>
      </c>
      <c r="K217" s="31">
        <v>4</v>
      </c>
      <c r="L217" s="31">
        <v>1</v>
      </c>
      <c r="M217" s="31">
        <v>3</v>
      </c>
      <c r="N217" s="31">
        <v>6</v>
      </c>
      <c r="O217" s="31">
        <v>0</v>
      </c>
      <c r="P217" s="31">
        <v>0</v>
      </c>
      <c r="Q217" s="31">
        <v>0</v>
      </c>
      <c r="R217" s="31">
        <v>2</v>
      </c>
      <c r="S217" s="38">
        <f t="shared" si="83"/>
        <v>0.21052631578947367</v>
      </c>
      <c r="T217" s="38">
        <f t="shared" si="81"/>
        <v>0.34782608695652173</v>
      </c>
      <c r="U217" s="38">
        <f t="shared" si="84"/>
        <v>0.26315789473684209</v>
      </c>
      <c r="V217" s="38">
        <f t="shared" si="85"/>
        <v>0.61098398169336376</v>
      </c>
      <c r="W217" s="32"/>
      <c r="X217" s="32"/>
      <c r="Y217" s="32"/>
    </row>
    <row r="218" spans="1:25" ht="12" customHeight="1" outlineLevel="1" collapsed="1" x14ac:dyDescent="0.2">
      <c r="A218" s="35" t="s">
        <v>309</v>
      </c>
      <c r="B218" s="31">
        <f t="shared" ref="B218:R218" si="91">SUBTOTAL(9,B219:B220)</f>
        <v>7</v>
      </c>
      <c r="C218" s="31">
        <f t="shared" si="91"/>
        <v>13</v>
      </c>
      <c r="D218" s="31">
        <f t="shared" si="91"/>
        <v>13</v>
      </c>
      <c r="E218" s="31">
        <f t="shared" si="91"/>
        <v>0</v>
      </c>
      <c r="F218" s="31">
        <f t="shared" si="91"/>
        <v>2</v>
      </c>
      <c r="G218" s="31">
        <f t="shared" si="91"/>
        <v>2</v>
      </c>
      <c r="H218" s="31">
        <f t="shared" si="91"/>
        <v>0</v>
      </c>
      <c r="I218" s="31">
        <f t="shared" si="91"/>
        <v>0</v>
      </c>
      <c r="J218" s="31">
        <f t="shared" si="91"/>
        <v>0</v>
      </c>
      <c r="K218" s="31">
        <f t="shared" si="91"/>
        <v>2</v>
      </c>
      <c r="L218" s="31">
        <f t="shared" si="91"/>
        <v>0</v>
      </c>
      <c r="M218" s="31">
        <f t="shared" si="91"/>
        <v>0</v>
      </c>
      <c r="N218" s="31">
        <f t="shared" si="91"/>
        <v>1</v>
      </c>
      <c r="O218" s="31">
        <f t="shared" si="91"/>
        <v>0</v>
      </c>
      <c r="P218" s="31">
        <f t="shared" si="91"/>
        <v>0</v>
      </c>
      <c r="Q218" s="31">
        <f t="shared" si="91"/>
        <v>1</v>
      </c>
      <c r="R218" s="31">
        <f t="shared" si="91"/>
        <v>0</v>
      </c>
      <c r="S218" s="38">
        <f t="shared" si="83"/>
        <v>0.15384615384615385</v>
      </c>
      <c r="T218" s="38">
        <f t="shared" si="81"/>
        <v>0.15384615384615385</v>
      </c>
      <c r="U218" s="38">
        <f t="shared" si="84"/>
        <v>0.15384615384615385</v>
      </c>
      <c r="V218" s="38">
        <f t="shared" si="85"/>
        <v>0.30769230769230771</v>
      </c>
      <c r="W218" s="32"/>
      <c r="X218" s="32"/>
      <c r="Y218" s="32"/>
    </row>
    <row r="219" spans="1:25" ht="12" hidden="1" customHeight="1" outlineLevel="2" collapsed="1" x14ac:dyDescent="0.2">
      <c r="A219" s="30" t="s">
        <v>86</v>
      </c>
      <c r="B219" s="31">
        <v>3</v>
      </c>
      <c r="C219" s="31">
        <v>3</v>
      </c>
      <c r="D219" s="31">
        <v>3</v>
      </c>
      <c r="E219" s="31">
        <v>0</v>
      </c>
      <c r="F219" s="31">
        <v>0</v>
      </c>
      <c r="G219" s="31">
        <f>(F219)-H219-I219-J219</f>
        <v>0</v>
      </c>
      <c r="H219" s="31">
        <v>0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1</v>
      </c>
      <c r="O219" s="31">
        <v>0</v>
      </c>
      <c r="P219" s="31">
        <v>0</v>
      </c>
      <c r="Q219" s="31">
        <v>0</v>
      </c>
      <c r="R219" s="31">
        <v>0</v>
      </c>
      <c r="S219" s="38">
        <f t="shared" si="83"/>
        <v>0</v>
      </c>
      <c r="T219" s="38">
        <f t="shared" si="81"/>
        <v>0</v>
      </c>
      <c r="U219" s="38">
        <f t="shared" si="84"/>
        <v>0</v>
      </c>
      <c r="V219" s="38">
        <f t="shared" si="85"/>
        <v>0</v>
      </c>
      <c r="W219" s="32"/>
      <c r="X219" s="32"/>
      <c r="Y219" s="32"/>
    </row>
    <row r="220" spans="1:25" ht="12" hidden="1" customHeight="1" outlineLevel="2" x14ac:dyDescent="0.2">
      <c r="A220" s="49" t="s">
        <v>86</v>
      </c>
      <c r="B220" s="31">
        <v>4</v>
      </c>
      <c r="C220" s="31">
        <v>10</v>
      </c>
      <c r="D220" s="31">
        <v>10</v>
      </c>
      <c r="E220" s="31">
        <v>0</v>
      </c>
      <c r="F220" s="31">
        <v>2</v>
      </c>
      <c r="G220" s="31">
        <f>(F220)-H220-I220-J220</f>
        <v>2</v>
      </c>
      <c r="H220" s="31">
        <v>0</v>
      </c>
      <c r="I220" s="31">
        <v>0</v>
      </c>
      <c r="J220" s="31">
        <v>0</v>
      </c>
      <c r="K220" s="31">
        <v>2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1</v>
      </c>
      <c r="R220" s="31">
        <v>0</v>
      </c>
      <c r="S220" s="38">
        <f t="shared" si="83"/>
        <v>0.2</v>
      </c>
      <c r="T220" s="38">
        <f t="shared" si="81"/>
        <v>0.2</v>
      </c>
      <c r="U220" s="38">
        <f t="shared" si="84"/>
        <v>0.2</v>
      </c>
      <c r="V220" s="38">
        <f t="shared" si="85"/>
        <v>0.4</v>
      </c>
      <c r="W220" s="32"/>
      <c r="X220" s="32"/>
      <c r="Y220" s="32"/>
    </row>
    <row r="221" spans="1:25" ht="12" customHeight="1" outlineLevel="1" collapsed="1" x14ac:dyDescent="0.2">
      <c r="A221" s="51" t="s">
        <v>310</v>
      </c>
      <c r="B221" s="31">
        <f t="shared" ref="B221:R221" si="92">SUBTOTAL(9,B222:B223)</f>
        <v>15</v>
      </c>
      <c r="C221" s="31">
        <f t="shared" si="92"/>
        <v>37</v>
      </c>
      <c r="D221" s="31">
        <f t="shared" si="92"/>
        <v>26</v>
      </c>
      <c r="E221" s="31">
        <f t="shared" si="92"/>
        <v>6</v>
      </c>
      <c r="F221" s="31">
        <f t="shared" si="92"/>
        <v>5</v>
      </c>
      <c r="G221" s="31">
        <f t="shared" si="92"/>
        <v>5</v>
      </c>
      <c r="H221" s="31">
        <f t="shared" si="92"/>
        <v>0</v>
      </c>
      <c r="I221" s="31">
        <f t="shared" si="92"/>
        <v>0</v>
      </c>
      <c r="J221" s="31">
        <f t="shared" si="92"/>
        <v>0</v>
      </c>
      <c r="K221" s="31">
        <f t="shared" si="92"/>
        <v>4</v>
      </c>
      <c r="L221" s="31">
        <f t="shared" si="92"/>
        <v>1</v>
      </c>
      <c r="M221" s="31">
        <f t="shared" si="92"/>
        <v>9</v>
      </c>
      <c r="N221" s="31">
        <f t="shared" si="92"/>
        <v>7</v>
      </c>
      <c r="O221" s="31">
        <f t="shared" si="92"/>
        <v>1</v>
      </c>
      <c r="P221" s="31">
        <f t="shared" si="92"/>
        <v>0</v>
      </c>
      <c r="Q221" s="31">
        <f t="shared" si="92"/>
        <v>2</v>
      </c>
      <c r="R221" s="31">
        <f t="shared" si="92"/>
        <v>0</v>
      </c>
      <c r="S221" s="38">
        <f t="shared" si="83"/>
        <v>0.19230769230769232</v>
      </c>
      <c r="T221" s="38">
        <f t="shared" si="81"/>
        <v>0.41666666666666669</v>
      </c>
      <c r="U221" s="38">
        <f t="shared" si="84"/>
        <v>0.19230769230769232</v>
      </c>
      <c r="V221" s="38">
        <f t="shared" si="85"/>
        <v>0.60897435897435903</v>
      </c>
      <c r="W221" s="32"/>
      <c r="X221" s="32"/>
      <c r="Y221" s="32"/>
    </row>
    <row r="222" spans="1:25" ht="12" hidden="1" customHeight="1" outlineLevel="2" x14ac:dyDescent="0.2">
      <c r="A222" s="49" t="s">
        <v>97</v>
      </c>
      <c r="B222" s="31">
        <v>13</v>
      </c>
      <c r="C222" s="31">
        <v>35</v>
      </c>
      <c r="D222" s="31">
        <v>24</v>
      </c>
      <c r="E222" s="31">
        <v>5</v>
      </c>
      <c r="F222" s="31">
        <v>5</v>
      </c>
      <c r="G222" s="31">
        <f>(F222)-H222-I222-J222</f>
        <v>5</v>
      </c>
      <c r="H222" s="31">
        <v>0</v>
      </c>
      <c r="I222" s="31">
        <v>0</v>
      </c>
      <c r="J222" s="31">
        <v>0</v>
      </c>
      <c r="K222" s="31">
        <v>4</v>
      </c>
      <c r="L222" s="31">
        <v>1</v>
      </c>
      <c r="M222" s="31">
        <v>9</v>
      </c>
      <c r="N222" s="31">
        <v>7</v>
      </c>
      <c r="O222" s="31">
        <v>1</v>
      </c>
      <c r="P222" s="31">
        <v>0</v>
      </c>
      <c r="Q222" s="31">
        <v>2</v>
      </c>
      <c r="R222" s="31">
        <v>0</v>
      </c>
      <c r="S222" s="38">
        <f t="shared" si="83"/>
        <v>0.20833333333333334</v>
      </c>
      <c r="T222" s="38">
        <f t="shared" si="81"/>
        <v>0.44117647058823528</v>
      </c>
      <c r="U222" s="38">
        <f t="shared" si="84"/>
        <v>0.20833333333333334</v>
      </c>
      <c r="V222" s="38">
        <f t="shared" si="85"/>
        <v>0.64950980392156865</v>
      </c>
      <c r="W222" s="32"/>
      <c r="X222" s="32"/>
      <c r="Y222" s="32"/>
    </row>
    <row r="223" spans="1:25" ht="12" hidden="1" customHeight="1" outlineLevel="2" collapsed="1" x14ac:dyDescent="0.2">
      <c r="A223" s="11" t="s">
        <v>97</v>
      </c>
      <c r="B223" s="30">
        <v>2</v>
      </c>
      <c r="C223" s="30">
        <v>2</v>
      </c>
      <c r="D223" s="30">
        <v>2</v>
      </c>
      <c r="E223" s="30">
        <v>1</v>
      </c>
      <c r="F223" s="30">
        <v>0</v>
      </c>
      <c r="G223" s="31">
        <f>(F223)-H223-I223-J223</f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8">
        <f t="shared" si="83"/>
        <v>0</v>
      </c>
      <c r="T223" s="38">
        <f t="shared" si="81"/>
        <v>0</v>
      </c>
      <c r="U223" s="38">
        <f t="shared" si="84"/>
        <v>0</v>
      </c>
      <c r="V223" s="38">
        <f t="shared" si="85"/>
        <v>0</v>
      </c>
      <c r="W223" s="32"/>
      <c r="X223" s="32"/>
      <c r="Y223" s="32"/>
    </row>
    <row r="224" spans="1:25" ht="12" customHeight="1" outlineLevel="1" collapsed="1" x14ac:dyDescent="0.2">
      <c r="A224" s="53" t="s">
        <v>428</v>
      </c>
      <c r="B224" s="47">
        <f t="shared" ref="B224:R224" si="93">SUBTOTAL(9,B225:B225)</f>
        <v>13</v>
      </c>
      <c r="C224" s="47">
        <f t="shared" si="93"/>
        <v>33</v>
      </c>
      <c r="D224" s="47">
        <f t="shared" si="93"/>
        <v>29</v>
      </c>
      <c r="E224" s="47">
        <f t="shared" si="93"/>
        <v>2</v>
      </c>
      <c r="F224" s="47">
        <f t="shared" si="93"/>
        <v>7</v>
      </c>
      <c r="G224" s="31">
        <f t="shared" si="93"/>
        <v>5</v>
      </c>
      <c r="H224" s="47">
        <f t="shared" si="93"/>
        <v>2</v>
      </c>
      <c r="I224" s="47">
        <f t="shared" si="93"/>
        <v>0</v>
      </c>
      <c r="J224" s="47">
        <f t="shared" si="93"/>
        <v>0</v>
      </c>
      <c r="K224" s="47">
        <f t="shared" si="93"/>
        <v>3</v>
      </c>
      <c r="L224" s="47">
        <f t="shared" si="93"/>
        <v>1</v>
      </c>
      <c r="M224" s="47">
        <f t="shared" si="93"/>
        <v>3</v>
      </c>
      <c r="N224" s="47">
        <f t="shared" si="93"/>
        <v>11</v>
      </c>
      <c r="O224" s="47">
        <f t="shared" si="93"/>
        <v>0</v>
      </c>
      <c r="P224" s="47">
        <f t="shared" si="93"/>
        <v>0</v>
      </c>
      <c r="Q224" s="47">
        <f t="shared" si="93"/>
        <v>0</v>
      </c>
      <c r="R224" s="47">
        <f t="shared" si="93"/>
        <v>0</v>
      </c>
      <c r="S224" s="38">
        <f t="shared" si="83"/>
        <v>0.2413793103448276</v>
      </c>
      <c r="T224" s="38">
        <f t="shared" si="81"/>
        <v>0.33333333333333331</v>
      </c>
      <c r="U224" s="38">
        <f t="shared" si="84"/>
        <v>0.31034482758620691</v>
      </c>
      <c r="V224" s="38">
        <f t="shared" si="85"/>
        <v>0.64367816091954022</v>
      </c>
      <c r="W224" s="32"/>
      <c r="X224" s="32"/>
      <c r="Y224" s="32"/>
    </row>
    <row r="225" spans="1:25" ht="12" hidden="1" customHeight="1" outlineLevel="2" x14ac:dyDescent="0.2">
      <c r="A225" s="48" t="s">
        <v>220</v>
      </c>
      <c r="B225" s="47">
        <v>13</v>
      </c>
      <c r="C225" s="47">
        <v>33</v>
      </c>
      <c r="D225" s="47">
        <v>29</v>
      </c>
      <c r="E225" s="47">
        <v>2</v>
      </c>
      <c r="F225" s="47">
        <v>7</v>
      </c>
      <c r="G225" s="31">
        <f>(F225)-H225-I225-J225</f>
        <v>5</v>
      </c>
      <c r="H225" s="47">
        <v>2</v>
      </c>
      <c r="I225" s="47">
        <v>0</v>
      </c>
      <c r="J225" s="47">
        <v>0</v>
      </c>
      <c r="K225" s="47">
        <v>3</v>
      </c>
      <c r="L225" s="47">
        <v>1</v>
      </c>
      <c r="M225" s="47">
        <v>3</v>
      </c>
      <c r="N225" s="47">
        <v>11</v>
      </c>
      <c r="O225" s="47">
        <v>0</v>
      </c>
      <c r="P225" s="47">
        <v>0</v>
      </c>
      <c r="Q225" s="47">
        <v>0</v>
      </c>
      <c r="R225" s="47">
        <v>0</v>
      </c>
      <c r="S225" s="38">
        <f t="shared" si="83"/>
        <v>0.2413793103448276</v>
      </c>
      <c r="T225" s="38">
        <f t="shared" si="81"/>
        <v>0.33333333333333331</v>
      </c>
      <c r="U225" s="38">
        <f t="shared" si="84"/>
        <v>0.31034482758620691</v>
      </c>
      <c r="V225" s="38">
        <f t="shared" si="85"/>
        <v>0.64367816091954022</v>
      </c>
      <c r="W225" s="32"/>
      <c r="X225" s="32"/>
      <c r="Y225" s="32"/>
    </row>
    <row r="226" spans="1:25" ht="12" customHeight="1" outlineLevel="1" collapsed="1" x14ac:dyDescent="0.2">
      <c r="A226" s="51" t="s">
        <v>311</v>
      </c>
      <c r="B226" s="31">
        <f t="shared" ref="B226:R226" si="94">SUBTOTAL(9,B227:B228)</f>
        <v>15</v>
      </c>
      <c r="C226" s="31">
        <f t="shared" si="94"/>
        <v>48</v>
      </c>
      <c r="D226" s="31">
        <f t="shared" si="94"/>
        <v>38</v>
      </c>
      <c r="E226" s="31">
        <f t="shared" si="94"/>
        <v>5</v>
      </c>
      <c r="F226" s="31">
        <f t="shared" si="94"/>
        <v>9</v>
      </c>
      <c r="G226" s="31">
        <f t="shared" si="94"/>
        <v>6</v>
      </c>
      <c r="H226" s="31">
        <f t="shared" si="94"/>
        <v>3</v>
      </c>
      <c r="I226" s="31">
        <f t="shared" si="94"/>
        <v>0</v>
      </c>
      <c r="J226" s="31">
        <f t="shared" si="94"/>
        <v>0</v>
      </c>
      <c r="K226" s="31">
        <f t="shared" si="94"/>
        <v>5</v>
      </c>
      <c r="L226" s="31">
        <f t="shared" si="94"/>
        <v>1</v>
      </c>
      <c r="M226" s="31">
        <f t="shared" si="94"/>
        <v>9</v>
      </c>
      <c r="N226" s="31">
        <f t="shared" si="94"/>
        <v>12</v>
      </c>
      <c r="O226" s="31">
        <f t="shared" si="94"/>
        <v>0</v>
      </c>
      <c r="P226" s="31">
        <f t="shared" si="94"/>
        <v>0</v>
      </c>
      <c r="Q226" s="31">
        <f t="shared" si="94"/>
        <v>1</v>
      </c>
      <c r="R226" s="31">
        <f t="shared" si="94"/>
        <v>0</v>
      </c>
      <c r="S226" s="38">
        <f t="shared" si="83"/>
        <v>0.23684210526315788</v>
      </c>
      <c r="T226" s="38">
        <f t="shared" si="81"/>
        <v>0.39583333333333331</v>
      </c>
      <c r="U226" s="38">
        <f t="shared" si="84"/>
        <v>0.31578947368421051</v>
      </c>
      <c r="V226" s="38">
        <f t="shared" si="85"/>
        <v>0.71162280701754388</v>
      </c>
      <c r="W226" s="32"/>
      <c r="X226" s="32"/>
      <c r="Y226" s="32"/>
    </row>
    <row r="227" spans="1:25" ht="12" hidden="1" customHeight="1" outlineLevel="2" collapsed="1" x14ac:dyDescent="0.2">
      <c r="A227" s="49" t="s">
        <v>105</v>
      </c>
      <c r="B227" s="31">
        <v>13</v>
      </c>
      <c r="C227" s="31">
        <v>44</v>
      </c>
      <c r="D227" s="31">
        <v>34</v>
      </c>
      <c r="E227" s="31">
        <v>5</v>
      </c>
      <c r="F227" s="31">
        <v>9</v>
      </c>
      <c r="G227" s="31">
        <f>(F227)-H227-I227-J227</f>
        <v>6</v>
      </c>
      <c r="H227" s="31">
        <v>3</v>
      </c>
      <c r="I227" s="31">
        <v>0</v>
      </c>
      <c r="J227" s="31">
        <v>0</v>
      </c>
      <c r="K227" s="31">
        <v>5</v>
      </c>
      <c r="L227" s="31">
        <v>1</v>
      </c>
      <c r="M227" s="31">
        <v>9</v>
      </c>
      <c r="N227" s="31">
        <v>9</v>
      </c>
      <c r="O227" s="31">
        <v>0</v>
      </c>
      <c r="P227" s="31">
        <v>0</v>
      </c>
      <c r="Q227" s="31">
        <v>1</v>
      </c>
      <c r="R227" s="31">
        <v>0</v>
      </c>
      <c r="S227" s="38">
        <f t="shared" si="83"/>
        <v>0.26470588235294118</v>
      </c>
      <c r="T227" s="38">
        <f t="shared" si="81"/>
        <v>0.43181818181818182</v>
      </c>
      <c r="U227" s="38">
        <f t="shared" si="84"/>
        <v>0.35294117647058826</v>
      </c>
      <c r="V227" s="38">
        <f t="shared" si="85"/>
        <v>0.78475935828877008</v>
      </c>
      <c r="W227" s="32"/>
      <c r="X227" s="32"/>
      <c r="Y227" s="32"/>
    </row>
    <row r="228" spans="1:25" ht="12" hidden="1" customHeight="1" outlineLevel="2" x14ac:dyDescent="0.2">
      <c r="A228" s="11" t="s">
        <v>105</v>
      </c>
      <c r="B228" s="30">
        <v>2</v>
      </c>
      <c r="C228" s="30">
        <v>4</v>
      </c>
      <c r="D228" s="30">
        <v>4</v>
      </c>
      <c r="E228" s="30">
        <v>0</v>
      </c>
      <c r="F228" s="30">
        <v>0</v>
      </c>
      <c r="G228" s="31">
        <f>(F228)-H228-I228-J228</f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3</v>
      </c>
      <c r="O228" s="30">
        <v>0</v>
      </c>
      <c r="P228" s="30">
        <v>0</v>
      </c>
      <c r="Q228" s="30">
        <v>0</v>
      </c>
      <c r="R228" s="30">
        <v>0</v>
      </c>
      <c r="S228" s="38">
        <f t="shared" si="83"/>
        <v>0</v>
      </c>
      <c r="T228" s="38">
        <f t="shared" si="81"/>
        <v>0</v>
      </c>
      <c r="U228" s="38">
        <f t="shared" si="84"/>
        <v>0</v>
      </c>
      <c r="V228" s="38">
        <f t="shared" si="85"/>
        <v>0</v>
      </c>
      <c r="W228" s="32"/>
      <c r="X228" s="32"/>
      <c r="Y228" s="32"/>
    </row>
    <row r="229" spans="1:25" ht="12" customHeight="1" outlineLevel="1" collapsed="1" x14ac:dyDescent="0.2">
      <c r="A229" s="35" t="s">
        <v>312</v>
      </c>
      <c r="B229" s="31">
        <f t="shared" ref="B229:R229" si="95">SUBTOTAL(9,B230:B232)</f>
        <v>7</v>
      </c>
      <c r="C229" s="31">
        <f t="shared" si="95"/>
        <v>21</v>
      </c>
      <c r="D229" s="31">
        <f t="shared" si="95"/>
        <v>16</v>
      </c>
      <c r="E229" s="31">
        <f t="shared" si="95"/>
        <v>0</v>
      </c>
      <c r="F229" s="31">
        <f t="shared" si="95"/>
        <v>1</v>
      </c>
      <c r="G229" s="31">
        <f t="shared" si="95"/>
        <v>0</v>
      </c>
      <c r="H229" s="31">
        <f t="shared" si="95"/>
        <v>1</v>
      </c>
      <c r="I229" s="31">
        <f t="shared" si="95"/>
        <v>0</v>
      </c>
      <c r="J229" s="31">
        <f t="shared" si="95"/>
        <v>0</v>
      </c>
      <c r="K229" s="31">
        <f t="shared" si="95"/>
        <v>1</v>
      </c>
      <c r="L229" s="31">
        <f t="shared" si="95"/>
        <v>1</v>
      </c>
      <c r="M229" s="31">
        <f t="shared" si="95"/>
        <v>4</v>
      </c>
      <c r="N229" s="31">
        <f t="shared" si="95"/>
        <v>7</v>
      </c>
      <c r="O229" s="31">
        <f t="shared" si="95"/>
        <v>0</v>
      </c>
      <c r="P229" s="31">
        <f t="shared" si="95"/>
        <v>0</v>
      </c>
      <c r="Q229" s="31">
        <f t="shared" si="95"/>
        <v>0</v>
      </c>
      <c r="R229" s="31">
        <f t="shared" si="95"/>
        <v>0</v>
      </c>
      <c r="S229" s="38">
        <f t="shared" si="83"/>
        <v>6.25E-2</v>
      </c>
      <c r="T229" s="38">
        <f t="shared" si="81"/>
        <v>0.2857142857142857</v>
      </c>
      <c r="U229" s="38">
        <f t="shared" si="84"/>
        <v>0.125</v>
      </c>
      <c r="V229" s="38">
        <f t="shared" si="85"/>
        <v>0.4107142857142857</v>
      </c>
      <c r="W229" s="32"/>
      <c r="X229" s="32"/>
      <c r="Y229" s="32"/>
    </row>
    <row r="230" spans="1:25" ht="12" hidden="1" customHeight="1" outlineLevel="2" x14ac:dyDescent="0.2">
      <c r="A230" s="30" t="s">
        <v>80</v>
      </c>
      <c r="B230" s="31">
        <v>2</v>
      </c>
      <c r="C230" s="31">
        <v>7</v>
      </c>
      <c r="D230" s="31">
        <v>6</v>
      </c>
      <c r="E230" s="31">
        <v>0</v>
      </c>
      <c r="F230" s="31">
        <v>0</v>
      </c>
      <c r="G230" s="31">
        <f>(F230)-H230-I230-J230</f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0</v>
      </c>
      <c r="M230" s="31">
        <v>1</v>
      </c>
      <c r="N230" s="31">
        <v>2</v>
      </c>
      <c r="O230" s="31">
        <v>0</v>
      </c>
      <c r="P230" s="31">
        <v>0</v>
      </c>
      <c r="Q230" s="31">
        <v>0</v>
      </c>
      <c r="R230" s="31">
        <v>0</v>
      </c>
      <c r="S230" s="38">
        <f t="shared" si="83"/>
        <v>0</v>
      </c>
      <c r="T230" s="38">
        <f t="shared" si="81"/>
        <v>0.14285714285714285</v>
      </c>
      <c r="U230" s="38">
        <f t="shared" si="84"/>
        <v>0</v>
      </c>
      <c r="V230" s="38">
        <f t="shared" si="85"/>
        <v>0.14285714285714285</v>
      </c>
      <c r="W230" s="32"/>
      <c r="X230" s="32"/>
      <c r="Y230" s="32"/>
    </row>
    <row r="231" spans="1:25" ht="12" hidden="1" customHeight="1" outlineLevel="2" x14ac:dyDescent="0.2">
      <c r="A231" s="30" t="s">
        <v>80</v>
      </c>
      <c r="B231" s="31">
        <v>3</v>
      </c>
      <c r="C231" s="31">
        <v>6</v>
      </c>
      <c r="D231" s="31">
        <v>5</v>
      </c>
      <c r="E231" s="31">
        <v>0</v>
      </c>
      <c r="F231" s="31">
        <v>0</v>
      </c>
      <c r="G231" s="31">
        <f>(F231)-H231-I231-J231</f>
        <v>0</v>
      </c>
      <c r="H231" s="31">
        <v>0</v>
      </c>
      <c r="I231" s="31">
        <v>0</v>
      </c>
      <c r="J231" s="31">
        <v>0</v>
      </c>
      <c r="K231" s="31">
        <v>0</v>
      </c>
      <c r="L231" s="31">
        <v>0</v>
      </c>
      <c r="M231" s="31">
        <v>1</v>
      </c>
      <c r="N231" s="31">
        <v>3</v>
      </c>
      <c r="O231" s="31">
        <v>0</v>
      </c>
      <c r="P231" s="31">
        <v>0</v>
      </c>
      <c r="Q231" s="31">
        <v>0</v>
      </c>
      <c r="R231" s="31">
        <v>0</v>
      </c>
      <c r="S231" s="38">
        <f t="shared" ref="S231:S254" si="96">(F231/D231)</f>
        <v>0</v>
      </c>
      <c r="T231" s="38">
        <f t="shared" si="81"/>
        <v>0.16666666666666666</v>
      </c>
      <c r="U231" s="38">
        <f t="shared" ref="U231:U254" si="97">((G231)+(2*H231)+(3*I231)+(4*J231))/(D231)</f>
        <v>0</v>
      </c>
      <c r="V231" s="38">
        <f t="shared" ref="V231:V254" si="98">T231+U231</f>
        <v>0.16666666666666666</v>
      </c>
      <c r="W231" s="32"/>
      <c r="X231" s="32"/>
      <c r="Y231" s="32"/>
    </row>
    <row r="232" spans="1:25" ht="12" hidden="1" customHeight="1" outlineLevel="2" collapsed="1" x14ac:dyDescent="0.2">
      <c r="A232" s="49" t="s">
        <v>80</v>
      </c>
      <c r="B232" s="31">
        <v>2</v>
      </c>
      <c r="C232" s="31">
        <v>8</v>
      </c>
      <c r="D232" s="31">
        <v>5</v>
      </c>
      <c r="E232" s="31">
        <v>0</v>
      </c>
      <c r="F232" s="31">
        <v>1</v>
      </c>
      <c r="G232" s="31">
        <f>(F232)-H232-I232-J232</f>
        <v>0</v>
      </c>
      <c r="H232" s="31">
        <v>1</v>
      </c>
      <c r="I232" s="31">
        <v>0</v>
      </c>
      <c r="J232" s="31">
        <v>0</v>
      </c>
      <c r="K232" s="31">
        <v>1</v>
      </c>
      <c r="L232" s="31">
        <v>1</v>
      </c>
      <c r="M232" s="31">
        <v>2</v>
      </c>
      <c r="N232" s="31">
        <v>2</v>
      </c>
      <c r="O232" s="31">
        <v>0</v>
      </c>
      <c r="P232" s="31">
        <v>0</v>
      </c>
      <c r="Q232" s="31">
        <v>0</v>
      </c>
      <c r="R232" s="31">
        <v>0</v>
      </c>
      <c r="S232" s="38">
        <f t="shared" si="96"/>
        <v>0.2</v>
      </c>
      <c r="T232" s="38">
        <f t="shared" si="81"/>
        <v>0.5</v>
      </c>
      <c r="U232" s="38">
        <f t="shared" si="97"/>
        <v>0.4</v>
      </c>
      <c r="V232" s="38">
        <f t="shared" si="98"/>
        <v>0.9</v>
      </c>
      <c r="W232" s="32"/>
      <c r="X232" s="32"/>
      <c r="Y232" s="32"/>
    </row>
    <row r="233" spans="1:25" ht="12" customHeight="1" outlineLevel="1" collapsed="1" x14ac:dyDescent="0.2">
      <c r="A233" s="35" t="s">
        <v>313</v>
      </c>
      <c r="B233" s="31">
        <f t="shared" ref="B233:R233" si="99">SUBTOTAL(9,B234:B235)</f>
        <v>38</v>
      </c>
      <c r="C233" s="31">
        <f t="shared" si="99"/>
        <v>144</v>
      </c>
      <c r="D233" s="31">
        <f t="shared" si="99"/>
        <v>109</v>
      </c>
      <c r="E233" s="31">
        <f t="shared" si="99"/>
        <v>32</v>
      </c>
      <c r="F233" s="31">
        <f t="shared" si="99"/>
        <v>41</v>
      </c>
      <c r="G233" s="31">
        <f t="shared" si="99"/>
        <v>28</v>
      </c>
      <c r="H233" s="31">
        <f t="shared" si="99"/>
        <v>9</v>
      </c>
      <c r="I233" s="31">
        <f t="shared" si="99"/>
        <v>2</v>
      </c>
      <c r="J233" s="31">
        <f t="shared" si="99"/>
        <v>2</v>
      </c>
      <c r="K233" s="31">
        <f t="shared" si="99"/>
        <v>25</v>
      </c>
      <c r="L233" s="31">
        <f t="shared" si="99"/>
        <v>9</v>
      </c>
      <c r="M233" s="31">
        <f t="shared" si="99"/>
        <v>25</v>
      </c>
      <c r="N233" s="31">
        <f t="shared" si="99"/>
        <v>19</v>
      </c>
      <c r="O233" s="31">
        <f t="shared" si="99"/>
        <v>1</v>
      </c>
      <c r="P233" s="31">
        <f t="shared" si="99"/>
        <v>0</v>
      </c>
      <c r="Q233" s="31">
        <f t="shared" si="99"/>
        <v>7</v>
      </c>
      <c r="R233" s="31">
        <f t="shared" si="99"/>
        <v>0</v>
      </c>
      <c r="S233" s="38">
        <f t="shared" si="96"/>
        <v>0.37614678899082571</v>
      </c>
      <c r="T233" s="38">
        <f t="shared" si="81"/>
        <v>0.52447552447552448</v>
      </c>
      <c r="U233" s="38">
        <f t="shared" si="97"/>
        <v>0.55045871559633031</v>
      </c>
      <c r="V233" s="38">
        <f t="shared" si="98"/>
        <v>1.0749342400718547</v>
      </c>
      <c r="W233" s="32"/>
      <c r="X233" s="32"/>
      <c r="Y233" s="32"/>
    </row>
    <row r="234" spans="1:25" ht="12" hidden="1" customHeight="1" outlineLevel="2" collapsed="1" x14ac:dyDescent="0.2">
      <c r="A234" s="30" t="s">
        <v>102</v>
      </c>
      <c r="B234" s="31">
        <v>16</v>
      </c>
      <c r="C234" s="31">
        <v>57</v>
      </c>
      <c r="D234" s="31">
        <v>40</v>
      </c>
      <c r="E234" s="31">
        <v>15</v>
      </c>
      <c r="F234" s="31">
        <v>13</v>
      </c>
      <c r="G234" s="31">
        <f>(F234)-H234-I234-J234</f>
        <v>8</v>
      </c>
      <c r="H234" s="31">
        <v>4</v>
      </c>
      <c r="I234" s="31">
        <v>1</v>
      </c>
      <c r="J234" s="31">
        <v>0</v>
      </c>
      <c r="K234" s="31">
        <v>11</v>
      </c>
      <c r="L234" s="31">
        <v>2</v>
      </c>
      <c r="M234" s="31">
        <v>15</v>
      </c>
      <c r="N234" s="31">
        <v>8</v>
      </c>
      <c r="O234" s="31">
        <v>0</v>
      </c>
      <c r="P234" s="31">
        <v>0</v>
      </c>
      <c r="Q234" s="31">
        <v>4</v>
      </c>
      <c r="R234" s="31">
        <v>0</v>
      </c>
      <c r="S234" s="38">
        <f t="shared" si="96"/>
        <v>0.32500000000000001</v>
      </c>
      <c r="T234" s="38">
        <f t="shared" si="81"/>
        <v>0.52631578947368418</v>
      </c>
      <c r="U234" s="38">
        <f t="shared" si="97"/>
        <v>0.47499999999999998</v>
      </c>
      <c r="V234" s="38">
        <f t="shared" si="98"/>
        <v>1.0013157894736842</v>
      </c>
      <c r="W234" s="32"/>
      <c r="X234" s="32"/>
      <c r="Y234" s="32"/>
    </row>
    <row r="235" spans="1:25" ht="12" hidden="1" customHeight="1" outlineLevel="2" x14ac:dyDescent="0.2">
      <c r="A235" s="30" t="s">
        <v>102</v>
      </c>
      <c r="B235" s="31">
        <v>22</v>
      </c>
      <c r="C235" s="31">
        <v>87</v>
      </c>
      <c r="D235" s="31">
        <v>69</v>
      </c>
      <c r="E235" s="31">
        <v>17</v>
      </c>
      <c r="F235" s="31">
        <v>28</v>
      </c>
      <c r="G235" s="31">
        <f>(F235)-H235-I235-J235</f>
        <v>20</v>
      </c>
      <c r="H235" s="31">
        <v>5</v>
      </c>
      <c r="I235" s="31">
        <v>1</v>
      </c>
      <c r="J235" s="31">
        <v>2</v>
      </c>
      <c r="K235" s="31">
        <v>14</v>
      </c>
      <c r="L235" s="31">
        <v>7</v>
      </c>
      <c r="M235" s="31">
        <v>10</v>
      </c>
      <c r="N235" s="31">
        <v>11</v>
      </c>
      <c r="O235" s="31">
        <v>1</v>
      </c>
      <c r="P235" s="31">
        <v>0</v>
      </c>
      <c r="Q235" s="31">
        <v>3</v>
      </c>
      <c r="R235" s="31">
        <v>0</v>
      </c>
      <c r="S235" s="38">
        <f t="shared" si="96"/>
        <v>0.40579710144927539</v>
      </c>
      <c r="T235" s="38">
        <f t="shared" si="81"/>
        <v>0.52325581395348841</v>
      </c>
      <c r="U235" s="38">
        <f t="shared" si="97"/>
        <v>0.59420289855072461</v>
      </c>
      <c r="V235" s="38">
        <f t="shared" si="98"/>
        <v>1.117458712504213</v>
      </c>
      <c r="W235" s="32"/>
      <c r="X235" s="32"/>
      <c r="Y235" s="32"/>
    </row>
    <row r="236" spans="1:25" ht="12" customHeight="1" outlineLevel="1" collapsed="1" x14ac:dyDescent="0.2">
      <c r="A236" s="35" t="s">
        <v>314</v>
      </c>
      <c r="B236" s="31">
        <f t="shared" ref="B236:R236" si="100">SUBTOTAL(9,B237:B239)</f>
        <v>54</v>
      </c>
      <c r="C236" s="31">
        <f t="shared" si="100"/>
        <v>201</v>
      </c>
      <c r="D236" s="31">
        <f t="shared" si="100"/>
        <v>150</v>
      </c>
      <c r="E236" s="31">
        <f t="shared" si="100"/>
        <v>40</v>
      </c>
      <c r="F236" s="31">
        <f t="shared" si="100"/>
        <v>53</v>
      </c>
      <c r="G236" s="31">
        <f t="shared" si="100"/>
        <v>39</v>
      </c>
      <c r="H236" s="31">
        <f t="shared" si="100"/>
        <v>10</v>
      </c>
      <c r="I236" s="31">
        <f t="shared" si="100"/>
        <v>2</v>
      </c>
      <c r="J236" s="31">
        <f t="shared" si="100"/>
        <v>2</v>
      </c>
      <c r="K236" s="31">
        <f t="shared" si="100"/>
        <v>36</v>
      </c>
      <c r="L236" s="31">
        <f t="shared" si="100"/>
        <v>8</v>
      </c>
      <c r="M236" s="31">
        <f t="shared" si="100"/>
        <v>43</v>
      </c>
      <c r="N236" s="31">
        <f t="shared" si="100"/>
        <v>21</v>
      </c>
      <c r="O236" s="31">
        <f t="shared" si="100"/>
        <v>0</v>
      </c>
      <c r="P236" s="31">
        <f t="shared" si="100"/>
        <v>0</v>
      </c>
      <c r="Q236" s="31">
        <f t="shared" si="100"/>
        <v>6</v>
      </c>
      <c r="R236" s="31">
        <f t="shared" si="100"/>
        <v>4</v>
      </c>
      <c r="S236" s="38">
        <f t="shared" si="96"/>
        <v>0.35333333333333333</v>
      </c>
      <c r="T236" s="38">
        <f t="shared" si="81"/>
        <v>0.51741293532338306</v>
      </c>
      <c r="U236" s="38">
        <f t="shared" si="97"/>
        <v>0.48666666666666669</v>
      </c>
      <c r="V236" s="38">
        <f t="shared" si="98"/>
        <v>1.0040796019900498</v>
      </c>
      <c r="W236" s="32"/>
      <c r="X236" s="32"/>
      <c r="Y236" s="32"/>
    </row>
    <row r="237" spans="1:25" ht="12" hidden="1" customHeight="1" outlineLevel="2" x14ac:dyDescent="0.2">
      <c r="A237" s="30" t="s">
        <v>108</v>
      </c>
      <c r="B237" s="31">
        <v>12</v>
      </c>
      <c r="C237" s="31">
        <v>38</v>
      </c>
      <c r="D237" s="31">
        <v>29</v>
      </c>
      <c r="E237" s="31">
        <v>5</v>
      </c>
      <c r="F237" s="31">
        <v>13</v>
      </c>
      <c r="G237" s="31">
        <f>(F237)-H237-I237-J237</f>
        <v>11</v>
      </c>
      <c r="H237" s="31">
        <v>2</v>
      </c>
      <c r="I237" s="31">
        <v>0</v>
      </c>
      <c r="J237" s="31">
        <v>0</v>
      </c>
      <c r="K237" s="31">
        <v>3</v>
      </c>
      <c r="L237" s="31">
        <v>2</v>
      </c>
      <c r="M237" s="31">
        <v>7</v>
      </c>
      <c r="N237" s="31">
        <v>6</v>
      </c>
      <c r="O237" s="31">
        <v>0</v>
      </c>
      <c r="P237" s="31">
        <v>0</v>
      </c>
      <c r="Q237" s="31">
        <v>2</v>
      </c>
      <c r="R237" s="31">
        <v>1</v>
      </c>
      <c r="S237" s="38">
        <f t="shared" si="96"/>
        <v>0.44827586206896552</v>
      </c>
      <c r="T237" s="38">
        <f t="shared" si="81"/>
        <v>0.57894736842105265</v>
      </c>
      <c r="U237" s="38">
        <f t="shared" si="97"/>
        <v>0.51724137931034486</v>
      </c>
      <c r="V237" s="38">
        <f t="shared" si="98"/>
        <v>1.0961887477313974</v>
      </c>
      <c r="W237" s="32"/>
      <c r="X237" s="32"/>
      <c r="Y237" s="32"/>
    </row>
    <row r="238" spans="1:25" ht="12" hidden="1" customHeight="1" outlineLevel="2" x14ac:dyDescent="0.2">
      <c r="A238" s="30" t="s">
        <v>108</v>
      </c>
      <c r="B238" s="31">
        <v>19</v>
      </c>
      <c r="C238" s="31">
        <v>74</v>
      </c>
      <c r="D238" s="31">
        <v>55</v>
      </c>
      <c r="E238" s="31">
        <v>13</v>
      </c>
      <c r="F238" s="31">
        <v>18</v>
      </c>
      <c r="G238" s="31">
        <f>(F238)-H238-I238-J238</f>
        <v>15</v>
      </c>
      <c r="H238" s="31">
        <v>1</v>
      </c>
      <c r="I238" s="31">
        <v>1</v>
      </c>
      <c r="J238" s="31">
        <v>1</v>
      </c>
      <c r="K238" s="31">
        <v>12</v>
      </c>
      <c r="L238" s="31">
        <v>4</v>
      </c>
      <c r="M238" s="31">
        <v>15</v>
      </c>
      <c r="N238" s="31">
        <v>1</v>
      </c>
      <c r="O238" s="31">
        <v>0</v>
      </c>
      <c r="P238" s="31">
        <v>0</v>
      </c>
      <c r="Q238" s="31">
        <v>2</v>
      </c>
      <c r="R238" s="31">
        <v>1</v>
      </c>
      <c r="S238" s="38">
        <f t="shared" si="96"/>
        <v>0.32727272727272727</v>
      </c>
      <c r="T238" s="38">
        <f t="shared" si="81"/>
        <v>0.5</v>
      </c>
      <c r="U238" s="38">
        <f t="shared" si="97"/>
        <v>0.43636363636363634</v>
      </c>
      <c r="V238" s="38">
        <f t="shared" si="98"/>
        <v>0.93636363636363629</v>
      </c>
      <c r="W238" s="32"/>
      <c r="X238" s="32"/>
      <c r="Y238" s="32"/>
    </row>
    <row r="239" spans="1:25" ht="12" hidden="1" customHeight="1" outlineLevel="2" x14ac:dyDescent="0.2">
      <c r="A239" s="30" t="s">
        <v>108</v>
      </c>
      <c r="B239" s="31">
        <v>23</v>
      </c>
      <c r="C239" s="31">
        <v>89</v>
      </c>
      <c r="D239" s="31">
        <v>66</v>
      </c>
      <c r="E239" s="31">
        <v>22</v>
      </c>
      <c r="F239" s="31">
        <v>22</v>
      </c>
      <c r="G239" s="31">
        <f>(F239)-H239-I239-J239</f>
        <v>13</v>
      </c>
      <c r="H239" s="31">
        <v>7</v>
      </c>
      <c r="I239" s="31">
        <v>1</v>
      </c>
      <c r="J239" s="31">
        <v>1</v>
      </c>
      <c r="K239" s="31">
        <v>21</v>
      </c>
      <c r="L239" s="31">
        <v>2</v>
      </c>
      <c r="M239" s="31">
        <v>21</v>
      </c>
      <c r="N239" s="31">
        <v>14</v>
      </c>
      <c r="O239" s="31">
        <v>0</v>
      </c>
      <c r="P239" s="31">
        <v>0</v>
      </c>
      <c r="Q239" s="31">
        <v>2</v>
      </c>
      <c r="R239" s="31">
        <v>2</v>
      </c>
      <c r="S239" s="38">
        <f t="shared" si="96"/>
        <v>0.33333333333333331</v>
      </c>
      <c r="T239" s="38">
        <f t="shared" si="81"/>
        <v>0.5056179775280899</v>
      </c>
      <c r="U239" s="38">
        <f t="shared" si="97"/>
        <v>0.51515151515151514</v>
      </c>
      <c r="V239" s="38">
        <f t="shared" si="98"/>
        <v>1.0207694926796052</v>
      </c>
      <c r="W239" s="32"/>
      <c r="X239" s="32"/>
      <c r="Y239" s="32"/>
    </row>
    <row r="240" spans="1:25" ht="12" customHeight="1" outlineLevel="1" collapsed="1" x14ac:dyDescent="0.2">
      <c r="A240" s="35" t="s">
        <v>315</v>
      </c>
      <c r="B240" s="31">
        <f t="shared" ref="B240:R240" si="101">SUBTOTAL(9,B241:B244)</f>
        <v>55</v>
      </c>
      <c r="C240" s="31">
        <f t="shared" si="101"/>
        <v>188</v>
      </c>
      <c r="D240" s="31">
        <f t="shared" si="101"/>
        <v>165</v>
      </c>
      <c r="E240" s="31">
        <f t="shared" si="101"/>
        <v>34</v>
      </c>
      <c r="F240" s="31">
        <f t="shared" si="101"/>
        <v>58</v>
      </c>
      <c r="G240" s="31">
        <f t="shared" si="101"/>
        <v>52</v>
      </c>
      <c r="H240" s="31">
        <f t="shared" si="101"/>
        <v>6</v>
      </c>
      <c r="I240" s="31">
        <f t="shared" si="101"/>
        <v>0</v>
      </c>
      <c r="J240" s="31">
        <f t="shared" si="101"/>
        <v>0</v>
      </c>
      <c r="K240" s="31">
        <f t="shared" si="101"/>
        <v>28</v>
      </c>
      <c r="L240" s="31">
        <f t="shared" si="101"/>
        <v>2</v>
      </c>
      <c r="M240" s="31">
        <f t="shared" si="101"/>
        <v>14</v>
      </c>
      <c r="N240" s="31">
        <f t="shared" si="101"/>
        <v>22</v>
      </c>
      <c r="O240" s="31">
        <f t="shared" si="101"/>
        <v>3</v>
      </c>
      <c r="P240" s="31">
        <f t="shared" si="101"/>
        <v>4</v>
      </c>
      <c r="Q240" s="31">
        <f t="shared" si="101"/>
        <v>6</v>
      </c>
      <c r="R240" s="31">
        <f t="shared" si="101"/>
        <v>0</v>
      </c>
      <c r="S240" s="38">
        <f t="shared" si="96"/>
        <v>0.3515151515151515</v>
      </c>
      <c r="T240" s="38">
        <f t="shared" si="81"/>
        <v>0.4</v>
      </c>
      <c r="U240" s="38">
        <f t="shared" si="97"/>
        <v>0.38787878787878788</v>
      </c>
      <c r="V240" s="38">
        <f t="shared" si="98"/>
        <v>0.78787878787878785</v>
      </c>
      <c r="W240" s="32"/>
      <c r="X240" s="32"/>
      <c r="Y240" s="32"/>
    </row>
    <row r="241" spans="1:25" ht="12" hidden="1" customHeight="1" outlineLevel="2" x14ac:dyDescent="0.2">
      <c r="A241" s="30" t="s">
        <v>87</v>
      </c>
      <c r="B241" s="31">
        <v>7</v>
      </c>
      <c r="C241" s="31">
        <v>22</v>
      </c>
      <c r="D241" s="31">
        <v>20</v>
      </c>
      <c r="E241" s="31">
        <v>5</v>
      </c>
      <c r="F241" s="31">
        <v>8</v>
      </c>
      <c r="G241" s="31">
        <f>(F241)-H241-I241-J241</f>
        <v>8</v>
      </c>
      <c r="H241" s="31">
        <v>0</v>
      </c>
      <c r="I241" s="31">
        <v>0</v>
      </c>
      <c r="J241" s="31">
        <v>0</v>
      </c>
      <c r="K241" s="31">
        <v>3</v>
      </c>
      <c r="L241" s="31">
        <v>0</v>
      </c>
      <c r="M241" s="31">
        <v>2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8">
        <f t="shared" si="96"/>
        <v>0.4</v>
      </c>
      <c r="T241" s="38">
        <f t="shared" si="81"/>
        <v>0.45454545454545453</v>
      </c>
      <c r="U241" s="38">
        <f t="shared" si="97"/>
        <v>0.4</v>
      </c>
      <c r="V241" s="38">
        <f t="shared" si="98"/>
        <v>0.8545454545454545</v>
      </c>
      <c r="W241" s="32"/>
      <c r="X241" s="32"/>
      <c r="Y241" s="32"/>
    </row>
    <row r="242" spans="1:25" ht="12" hidden="1" customHeight="1" outlineLevel="2" x14ac:dyDescent="0.2">
      <c r="A242" s="30" t="s">
        <v>87</v>
      </c>
      <c r="B242" s="31">
        <v>12</v>
      </c>
      <c r="C242" s="31">
        <v>43</v>
      </c>
      <c r="D242" s="31">
        <v>40</v>
      </c>
      <c r="E242" s="31">
        <v>7</v>
      </c>
      <c r="F242" s="31">
        <v>14</v>
      </c>
      <c r="G242" s="31">
        <f>(F242)-H242-I242-J242</f>
        <v>12</v>
      </c>
      <c r="H242" s="31">
        <v>2</v>
      </c>
      <c r="I242" s="31">
        <v>0</v>
      </c>
      <c r="J242" s="31">
        <v>0</v>
      </c>
      <c r="K242" s="31">
        <v>5</v>
      </c>
      <c r="L242" s="31">
        <v>0</v>
      </c>
      <c r="M242" s="31">
        <v>3</v>
      </c>
      <c r="N242" s="31">
        <v>5</v>
      </c>
      <c r="O242" s="31">
        <v>0</v>
      </c>
      <c r="P242" s="31">
        <v>0</v>
      </c>
      <c r="Q242" s="31">
        <v>2</v>
      </c>
      <c r="R242" s="31">
        <v>0</v>
      </c>
      <c r="S242" s="38">
        <f t="shared" si="96"/>
        <v>0.35</v>
      </c>
      <c r="T242" s="38">
        <f t="shared" si="81"/>
        <v>0.39534883720930231</v>
      </c>
      <c r="U242" s="38">
        <f t="shared" si="97"/>
        <v>0.4</v>
      </c>
      <c r="V242" s="38">
        <f t="shared" si="98"/>
        <v>0.79534883720930227</v>
      </c>
      <c r="W242" s="32"/>
      <c r="X242" s="32"/>
      <c r="Y242" s="32"/>
    </row>
    <row r="243" spans="1:25" ht="12" hidden="1" customHeight="1" outlineLevel="2" x14ac:dyDescent="0.2">
      <c r="A243" s="30" t="s">
        <v>87</v>
      </c>
      <c r="B243" s="31">
        <v>14</v>
      </c>
      <c r="C243" s="31">
        <v>48</v>
      </c>
      <c r="D243" s="31">
        <v>39</v>
      </c>
      <c r="E243" s="31">
        <v>9</v>
      </c>
      <c r="F243" s="31">
        <v>14</v>
      </c>
      <c r="G243" s="31">
        <f>(F243)-H243-I243-J243</f>
        <v>14</v>
      </c>
      <c r="H243" s="31">
        <v>0</v>
      </c>
      <c r="I243" s="31">
        <v>0</v>
      </c>
      <c r="J243" s="31">
        <v>0</v>
      </c>
      <c r="K243" s="31">
        <v>2</v>
      </c>
      <c r="L243" s="31">
        <v>0</v>
      </c>
      <c r="M243" s="31">
        <v>6</v>
      </c>
      <c r="N243" s="31">
        <v>7</v>
      </c>
      <c r="O243" s="31">
        <v>2</v>
      </c>
      <c r="P243" s="31">
        <v>1</v>
      </c>
      <c r="Q243" s="31">
        <v>0</v>
      </c>
      <c r="R243" s="31">
        <v>0</v>
      </c>
      <c r="S243" s="38">
        <f t="shared" si="96"/>
        <v>0.35897435897435898</v>
      </c>
      <c r="T243" s="38">
        <f t="shared" si="81"/>
        <v>0.43478260869565216</v>
      </c>
      <c r="U243" s="38">
        <f t="shared" si="97"/>
        <v>0.35897435897435898</v>
      </c>
      <c r="V243" s="38">
        <f t="shared" si="98"/>
        <v>0.79375696767001114</v>
      </c>
      <c r="W243" s="32"/>
      <c r="X243" s="32"/>
      <c r="Y243" s="32"/>
    </row>
    <row r="244" spans="1:25" ht="12" hidden="1" customHeight="1" outlineLevel="2" x14ac:dyDescent="0.2">
      <c r="A244" s="30" t="s">
        <v>87</v>
      </c>
      <c r="B244" s="31">
        <v>22</v>
      </c>
      <c r="C244" s="31">
        <v>75</v>
      </c>
      <c r="D244" s="31">
        <v>66</v>
      </c>
      <c r="E244" s="31">
        <v>13</v>
      </c>
      <c r="F244" s="31">
        <v>22</v>
      </c>
      <c r="G244" s="31">
        <f>(F244)-H244-I244-J244</f>
        <v>18</v>
      </c>
      <c r="H244" s="31">
        <v>4</v>
      </c>
      <c r="I244" s="31">
        <v>0</v>
      </c>
      <c r="J244" s="31">
        <v>0</v>
      </c>
      <c r="K244" s="31">
        <v>18</v>
      </c>
      <c r="L244" s="31">
        <v>2</v>
      </c>
      <c r="M244" s="31">
        <v>3</v>
      </c>
      <c r="N244" s="31">
        <v>10</v>
      </c>
      <c r="O244" s="31">
        <v>1</v>
      </c>
      <c r="P244" s="31">
        <v>3</v>
      </c>
      <c r="Q244" s="31">
        <v>4</v>
      </c>
      <c r="R244" s="31">
        <v>0</v>
      </c>
      <c r="S244" s="38">
        <f t="shared" si="96"/>
        <v>0.33333333333333331</v>
      </c>
      <c r="T244" s="38">
        <f t="shared" si="81"/>
        <v>0.36486486486486486</v>
      </c>
      <c r="U244" s="38">
        <f t="shared" si="97"/>
        <v>0.39393939393939392</v>
      </c>
      <c r="V244" s="38">
        <f t="shared" si="98"/>
        <v>0.75880425880425872</v>
      </c>
      <c r="W244" s="32"/>
      <c r="X244" s="32"/>
      <c r="Y244" s="32"/>
    </row>
    <row r="245" spans="1:25" ht="12" customHeight="1" outlineLevel="1" collapsed="1" x14ac:dyDescent="0.2">
      <c r="A245" s="35" t="s">
        <v>316</v>
      </c>
      <c r="B245" s="31">
        <f t="shared" ref="B245:R245" si="102">SUBTOTAL(9,B246:B246)</f>
        <v>9</v>
      </c>
      <c r="C245" s="31">
        <f t="shared" si="102"/>
        <v>22</v>
      </c>
      <c r="D245" s="31">
        <f t="shared" si="102"/>
        <v>18</v>
      </c>
      <c r="E245" s="31">
        <f t="shared" si="102"/>
        <v>3</v>
      </c>
      <c r="F245" s="31">
        <f t="shared" si="102"/>
        <v>4</v>
      </c>
      <c r="G245" s="31">
        <f t="shared" si="102"/>
        <v>3</v>
      </c>
      <c r="H245" s="31">
        <f t="shared" si="102"/>
        <v>0</v>
      </c>
      <c r="I245" s="31">
        <f t="shared" si="102"/>
        <v>1</v>
      </c>
      <c r="J245" s="31">
        <f t="shared" si="102"/>
        <v>0</v>
      </c>
      <c r="K245" s="31">
        <f t="shared" si="102"/>
        <v>0</v>
      </c>
      <c r="L245" s="31">
        <f t="shared" si="102"/>
        <v>0</v>
      </c>
      <c r="M245" s="31">
        <f t="shared" si="102"/>
        <v>3</v>
      </c>
      <c r="N245" s="31">
        <f t="shared" si="102"/>
        <v>4</v>
      </c>
      <c r="O245" s="31">
        <f t="shared" si="102"/>
        <v>1</v>
      </c>
      <c r="P245" s="31">
        <f t="shared" si="102"/>
        <v>0</v>
      </c>
      <c r="Q245" s="31">
        <f t="shared" si="102"/>
        <v>5</v>
      </c>
      <c r="R245" s="31">
        <f t="shared" si="102"/>
        <v>1</v>
      </c>
      <c r="S245" s="38">
        <f t="shared" si="96"/>
        <v>0.22222222222222221</v>
      </c>
      <c r="T245" s="38">
        <f t="shared" si="81"/>
        <v>0.33333333333333331</v>
      </c>
      <c r="U245" s="38">
        <f t="shared" si="97"/>
        <v>0.33333333333333331</v>
      </c>
      <c r="V245" s="38">
        <f t="shared" si="98"/>
        <v>0.66666666666666663</v>
      </c>
      <c r="W245" s="32"/>
      <c r="X245" s="32"/>
      <c r="Y245" s="32"/>
    </row>
    <row r="246" spans="1:25" ht="12" hidden="1" customHeight="1" outlineLevel="2" x14ac:dyDescent="0.2">
      <c r="A246" s="30" t="s">
        <v>131</v>
      </c>
      <c r="B246" s="31">
        <v>9</v>
      </c>
      <c r="C246" s="31">
        <v>22</v>
      </c>
      <c r="D246" s="31">
        <v>18</v>
      </c>
      <c r="E246" s="31">
        <v>3</v>
      </c>
      <c r="F246" s="31">
        <v>4</v>
      </c>
      <c r="G246" s="31">
        <f>(F246)-H246-I246-J246</f>
        <v>3</v>
      </c>
      <c r="H246" s="31">
        <v>0</v>
      </c>
      <c r="I246" s="31">
        <v>1</v>
      </c>
      <c r="J246" s="31">
        <v>0</v>
      </c>
      <c r="K246" s="31">
        <v>0</v>
      </c>
      <c r="L246" s="31">
        <v>0</v>
      </c>
      <c r="M246" s="31">
        <v>3</v>
      </c>
      <c r="N246" s="31">
        <v>4</v>
      </c>
      <c r="O246" s="31">
        <v>1</v>
      </c>
      <c r="P246" s="31">
        <v>0</v>
      </c>
      <c r="Q246" s="31">
        <v>5</v>
      </c>
      <c r="R246" s="31">
        <v>1</v>
      </c>
      <c r="S246" s="38">
        <f t="shared" si="96"/>
        <v>0.22222222222222221</v>
      </c>
      <c r="T246" s="38">
        <f t="shared" si="81"/>
        <v>0.33333333333333331</v>
      </c>
      <c r="U246" s="38">
        <f t="shared" si="97"/>
        <v>0.33333333333333331</v>
      </c>
      <c r="V246" s="38">
        <f t="shared" si="98"/>
        <v>0.66666666666666663</v>
      </c>
      <c r="W246" s="32"/>
      <c r="X246" s="32"/>
      <c r="Y246" s="32"/>
    </row>
    <row r="247" spans="1:25" ht="12" customHeight="1" outlineLevel="1" collapsed="1" x14ac:dyDescent="0.2">
      <c r="A247" s="53" t="s">
        <v>427</v>
      </c>
      <c r="B247" s="47">
        <f t="shared" ref="B247:R247" si="103">SUBTOTAL(9,B248:B248)</f>
        <v>18</v>
      </c>
      <c r="C247" s="47">
        <f t="shared" si="103"/>
        <v>67</v>
      </c>
      <c r="D247" s="47">
        <f t="shared" si="103"/>
        <v>59</v>
      </c>
      <c r="E247" s="47">
        <f t="shared" si="103"/>
        <v>9</v>
      </c>
      <c r="F247" s="47">
        <f t="shared" si="103"/>
        <v>18</v>
      </c>
      <c r="G247" s="31">
        <f t="shared" si="103"/>
        <v>11</v>
      </c>
      <c r="H247" s="47">
        <f t="shared" si="103"/>
        <v>4</v>
      </c>
      <c r="I247" s="47">
        <f t="shared" si="103"/>
        <v>1</v>
      </c>
      <c r="J247" s="47">
        <f t="shared" si="103"/>
        <v>2</v>
      </c>
      <c r="K247" s="47">
        <f t="shared" si="103"/>
        <v>13</v>
      </c>
      <c r="L247" s="47">
        <f t="shared" si="103"/>
        <v>3</v>
      </c>
      <c r="M247" s="47">
        <f t="shared" si="103"/>
        <v>5</v>
      </c>
      <c r="N247" s="47">
        <f t="shared" si="103"/>
        <v>17</v>
      </c>
      <c r="O247" s="47">
        <f t="shared" si="103"/>
        <v>0</v>
      </c>
      <c r="P247" s="47">
        <f t="shared" si="103"/>
        <v>0</v>
      </c>
      <c r="Q247" s="47">
        <f t="shared" si="103"/>
        <v>2</v>
      </c>
      <c r="R247" s="47">
        <f t="shared" si="103"/>
        <v>0</v>
      </c>
      <c r="S247" s="38">
        <f t="shared" si="96"/>
        <v>0.30508474576271188</v>
      </c>
      <c r="T247" s="38">
        <f t="shared" si="81"/>
        <v>0.38805970149253732</v>
      </c>
      <c r="U247" s="38">
        <f t="shared" si="97"/>
        <v>0.50847457627118642</v>
      </c>
      <c r="V247" s="38">
        <f t="shared" si="98"/>
        <v>0.89653427776372374</v>
      </c>
      <c r="W247" s="32"/>
      <c r="X247" s="32"/>
      <c r="Y247" s="32"/>
    </row>
    <row r="248" spans="1:25" ht="12" hidden="1" customHeight="1" outlineLevel="2" x14ac:dyDescent="0.2">
      <c r="A248" s="48" t="s">
        <v>221</v>
      </c>
      <c r="B248" s="47">
        <v>18</v>
      </c>
      <c r="C248" s="47">
        <v>67</v>
      </c>
      <c r="D248" s="47">
        <v>59</v>
      </c>
      <c r="E248" s="47">
        <v>9</v>
      </c>
      <c r="F248" s="47">
        <v>18</v>
      </c>
      <c r="G248" s="31">
        <f>(F248)-H248-I248-J248</f>
        <v>11</v>
      </c>
      <c r="H248" s="47">
        <v>4</v>
      </c>
      <c r="I248" s="47">
        <v>1</v>
      </c>
      <c r="J248" s="47">
        <v>2</v>
      </c>
      <c r="K248" s="47">
        <v>13</v>
      </c>
      <c r="L248" s="47">
        <v>3</v>
      </c>
      <c r="M248" s="47">
        <v>5</v>
      </c>
      <c r="N248" s="47">
        <v>17</v>
      </c>
      <c r="O248" s="47">
        <v>0</v>
      </c>
      <c r="P248" s="47">
        <v>0</v>
      </c>
      <c r="Q248" s="47">
        <v>2</v>
      </c>
      <c r="R248" s="47">
        <v>0</v>
      </c>
      <c r="S248" s="38">
        <f t="shared" si="96"/>
        <v>0.30508474576271188</v>
      </c>
      <c r="T248" s="38">
        <f t="shared" si="81"/>
        <v>0.38805970149253732</v>
      </c>
      <c r="U248" s="38">
        <f t="shared" si="97"/>
        <v>0.50847457627118642</v>
      </c>
      <c r="V248" s="38">
        <f t="shared" si="98"/>
        <v>0.89653427776372374</v>
      </c>
      <c r="W248" s="32"/>
      <c r="X248" s="32"/>
      <c r="Y248" s="32"/>
    </row>
    <row r="249" spans="1:25" ht="12" customHeight="1" outlineLevel="1" collapsed="1" x14ac:dyDescent="0.2">
      <c r="A249" s="53" t="s">
        <v>426</v>
      </c>
      <c r="B249" s="47">
        <f t="shared" ref="B249:R249" si="104">SUBTOTAL(9,B250:B250)</f>
        <v>13</v>
      </c>
      <c r="C249" s="47">
        <f t="shared" si="104"/>
        <v>48</v>
      </c>
      <c r="D249" s="47">
        <f t="shared" si="104"/>
        <v>43</v>
      </c>
      <c r="E249" s="47">
        <f t="shared" si="104"/>
        <v>13</v>
      </c>
      <c r="F249" s="47">
        <f t="shared" si="104"/>
        <v>13</v>
      </c>
      <c r="G249" s="31">
        <f t="shared" si="104"/>
        <v>12</v>
      </c>
      <c r="H249" s="47">
        <f t="shared" si="104"/>
        <v>0</v>
      </c>
      <c r="I249" s="47">
        <f t="shared" si="104"/>
        <v>0</v>
      </c>
      <c r="J249" s="47">
        <f t="shared" si="104"/>
        <v>1</v>
      </c>
      <c r="K249" s="47">
        <f t="shared" si="104"/>
        <v>8</v>
      </c>
      <c r="L249" s="47">
        <f t="shared" si="104"/>
        <v>1</v>
      </c>
      <c r="M249" s="47">
        <f t="shared" si="104"/>
        <v>4</v>
      </c>
      <c r="N249" s="47">
        <f t="shared" si="104"/>
        <v>5</v>
      </c>
      <c r="O249" s="47">
        <f t="shared" si="104"/>
        <v>0</v>
      </c>
      <c r="P249" s="47">
        <f t="shared" si="104"/>
        <v>0</v>
      </c>
      <c r="Q249" s="47">
        <f t="shared" si="104"/>
        <v>5</v>
      </c>
      <c r="R249" s="47">
        <f t="shared" si="104"/>
        <v>1</v>
      </c>
      <c r="S249" s="38">
        <f t="shared" si="96"/>
        <v>0.30232558139534882</v>
      </c>
      <c r="T249" s="38">
        <f t="shared" si="81"/>
        <v>0.375</v>
      </c>
      <c r="U249" s="38">
        <f t="shared" si="97"/>
        <v>0.37209302325581395</v>
      </c>
      <c r="V249" s="38">
        <f t="shared" si="98"/>
        <v>0.74709302325581395</v>
      </c>
      <c r="W249" s="32"/>
      <c r="X249" s="32"/>
      <c r="Y249" s="32"/>
    </row>
    <row r="250" spans="1:25" ht="12" hidden="1" customHeight="1" outlineLevel="2" x14ac:dyDescent="0.2">
      <c r="A250" s="48" t="s">
        <v>223</v>
      </c>
      <c r="B250" s="47">
        <v>13</v>
      </c>
      <c r="C250" s="47">
        <v>48</v>
      </c>
      <c r="D250" s="47">
        <v>43</v>
      </c>
      <c r="E250" s="47">
        <v>13</v>
      </c>
      <c r="F250" s="47">
        <v>13</v>
      </c>
      <c r="G250" s="31">
        <f>(F250)-H250-I250-J250</f>
        <v>12</v>
      </c>
      <c r="H250" s="47">
        <v>0</v>
      </c>
      <c r="I250" s="47">
        <v>0</v>
      </c>
      <c r="J250" s="47">
        <v>1</v>
      </c>
      <c r="K250" s="47">
        <v>8</v>
      </c>
      <c r="L250" s="47">
        <v>1</v>
      </c>
      <c r="M250" s="47">
        <v>4</v>
      </c>
      <c r="N250" s="47">
        <v>5</v>
      </c>
      <c r="O250" s="47">
        <v>0</v>
      </c>
      <c r="P250" s="47">
        <v>0</v>
      </c>
      <c r="Q250" s="47">
        <v>5</v>
      </c>
      <c r="R250" s="47">
        <v>1</v>
      </c>
      <c r="S250" s="38">
        <f t="shared" si="96"/>
        <v>0.30232558139534882</v>
      </c>
      <c r="T250" s="38">
        <f t="shared" si="81"/>
        <v>0.375</v>
      </c>
      <c r="U250" s="38">
        <f t="shared" si="97"/>
        <v>0.37209302325581395</v>
      </c>
      <c r="V250" s="38">
        <f t="shared" si="98"/>
        <v>0.74709302325581395</v>
      </c>
      <c r="W250" s="32"/>
      <c r="X250" s="32"/>
      <c r="Y250" s="32"/>
    </row>
    <row r="251" spans="1:25" ht="12" customHeight="1" outlineLevel="1" collapsed="1" x14ac:dyDescent="0.2">
      <c r="A251" s="35" t="s">
        <v>317</v>
      </c>
      <c r="B251" s="31">
        <f t="shared" ref="B251:R251" si="105">SUBTOTAL(9,B252:B252)</f>
        <v>12</v>
      </c>
      <c r="C251" s="31">
        <f t="shared" si="105"/>
        <v>41</v>
      </c>
      <c r="D251" s="31">
        <f t="shared" si="105"/>
        <v>36</v>
      </c>
      <c r="E251" s="31">
        <f t="shared" si="105"/>
        <v>6</v>
      </c>
      <c r="F251" s="31">
        <f t="shared" si="105"/>
        <v>8</v>
      </c>
      <c r="G251" s="31">
        <f t="shared" si="105"/>
        <v>5</v>
      </c>
      <c r="H251" s="31">
        <f t="shared" si="105"/>
        <v>1</v>
      </c>
      <c r="I251" s="31">
        <f t="shared" si="105"/>
        <v>0</v>
      </c>
      <c r="J251" s="31">
        <f t="shared" si="105"/>
        <v>2</v>
      </c>
      <c r="K251" s="31">
        <f t="shared" si="105"/>
        <v>6</v>
      </c>
      <c r="L251" s="31">
        <f t="shared" si="105"/>
        <v>0</v>
      </c>
      <c r="M251" s="31">
        <f t="shared" si="105"/>
        <v>4</v>
      </c>
      <c r="N251" s="31">
        <f t="shared" si="105"/>
        <v>9</v>
      </c>
      <c r="O251" s="31">
        <f t="shared" si="105"/>
        <v>1</v>
      </c>
      <c r="P251" s="31">
        <f t="shared" si="105"/>
        <v>0</v>
      </c>
      <c r="Q251" s="31">
        <f t="shared" si="105"/>
        <v>3</v>
      </c>
      <c r="R251" s="31">
        <f t="shared" si="105"/>
        <v>1</v>
      </c>
      <c r="S251" s="38">
        <f t="shared" si="96"/>
        <v>0.22222222222222221</v>
      </c>
      <c r="T251" s="38">
        <f t="shared" si="81"/>
        <v>0.3</v>
      </c>
      <c r="U251" s="38">
        <f t="shared" si="97"/>
        <v>0.41666666666666669</v>
      </c>
      <c r="V251" s="38">
        <f t="shared" si="98"/>
        <v>0.71666666666666667</v>
      </c>
      <c r="W251" s="32"/>
      <c r="X251" s="32"/>
      <c r="Y251" s="32"/>
    </row>
    <row r="252" spans="1:25" ht="12" hidden="1" customHeight="1" outlineLevel="2" x14ac:dyDescent="0.2">
      <c r="A252" s="30" t="s">
        <v>139</v>
      </c>
      <c r="B252" s="31">
        <v>12</v>
      </c>
      <c r="C252" s="31">
        <v>41</v>
      </c>
      <c r="D252" s="31">
        <v>36</v>
      </c>
      <c r="E252" s="31">
        <v>6</v>
      </c>
      <c r="F252" s="31">
        <v>8</v>
      </c>
      <c r="G252" s="31">
        <f>(F252)-H252-I252-J252</f>
        <v>5</v>
      </c>
      <c r="H252" s="31">
        <v>1</v>
      </c>
      <c r="I252" s="31">
        <v>0</v>
      </c>
      <c r="J252" s="31">
        <v>2</v>
      </c>
      <c r="K252" s="31">
        <v>6</v>
      </c>
      <c r="L252" s="31">
        <v>0</v>
      </c>
      <c r="M252" s="31">
        <v>4</v>
      </c>
      <c r="N252" s="31">
        <v>9</v>
      </c>
      <c r="O252" s="31">
        <v>1</v>
      </c>
      <c r="P252" s="31">
        <v>0</v>
      </c>
      <c r="Q252" s="31">
        <v>3</v>
      </c>
      <c r="R252" s="31">
        <v>1</v>
      </c>
      <c r="S252" s="38">
        <f t="shared" si="96"/>
        <v>0.22222222222222221</v>
      </c>
      <c r="T252" s="38">
        <f t="shared" si="81"/>
        <v>0.3</v>
      </c>
      <c r="U252" s="38">
        <f t="shared" si="97"/>
        <v>0.41666666666666669</v>
      </c>
      <c r="V252" s="38">
        <f t="shared" si="98"/>
        <v>0.71666666666666667</v>
      </c>
      <c r="W252" s="32"/>
      <c r="X252" s="32"/>
      <c r="Y252" s="32"/>
    </row>
    <row r="253" spans="1:25" ht="12" customHeight="1" outlineLevel="1" collapsed="1" x14ac:dyDescent="0.2">
      <c r="A253" s="53" t="s">
        <v>425</v>
      </c>
      <c r="B253" s="47">
        <f t="shared" ref="B253:R253" si="106">SUBTOTAL(9,B254:B254)</f>
        <v>17</v>
      </c>
      <c r="C253" s="47">
        <f t="shared" si="106"/>
        <v>59</v>
      </c>
      <c r="D253" s="47">
        <f t="shared" si="106"/>
        <v>49</v>
      </c>
      <c r="E253" s="47">
        <f t="shared" si="106"/>
        <v>21</v>
      </c>
      <c r="F253" s="47">
        <f t="shared" si="106"/>
        <v>13</v>
      </c>
      <c r="G253" s="31">
        <f t="shared" si="106"/>
        <v>12</v>
      </c>
      <c r="H253" s="47">
        <f t="shared" si="106"/>
        <v>1</v>
      </c>
      <c r="I253" s="47">
        <f t="shared" si="106"/>
        <v>0</v>
      </c>
      <c r="J253" s="47">
        <f t="shared" si="106"/>
        <v>0</v>
      </c>
      <c r="K253" s="47">
        <f t="shared" si="106"/>
        <v>5</v>
      </c>
      <c r="L253" s="47">
        <f t="shared" si="106"/>
        <v>3</v>
      </c>
      <c r="M253" s="47">
        <f t="shared" si="106"/>
        <v>6</v>
      </c>
      <c r="N253" s="47">
        <f t="shared" si="106"/>
        <v>13</v>
      </c>
      <c r="O253" s="47">
        <f t="shared" si="106"/>
        <v>0</v>
      </c>
      <c r="P253" s="47">
        <f t="shared" si="106"/>
        <v>1</v>
      </c>
      <c r="Q253" s="47">
        <f t="shared" si="106"/>
        <v>13</v>
      </c>
      <c r="R253" s="47">
        <f t="shared" si="106"/>
        <v>0</v>
      </c>
      <c r="S253" s="38">
        <f t="shared" si="96"/>
        <v>0.26530612244897961</v>
      </c>
      <c r="T253" s="38">
        <f t="shared" si="81"/>
        <v>0.3728813559322034</v>
      </c>
      <c r="U253" s="38">
        <f t="shared" si="97"/>
        <v>0.2857142857142857</v>
      </c>
      <c r="V253" s="38">
        <f t="shared" si="98"/>
        <v>0.65859564164648909</v>
      </c>
      <c r="W253" s="32"/>
      <c r="X253" s="32"/>
      <c r="Y253" s="32"/>
    </row>
    <row r="254" spans="1:25" ht="12" hidden="1" customHeight="1" outlineLevel="2" x14ac:dyDescent="0.2">
      <c r="A254" s="48" t="s">
        <v>224</v>
      </c>
      <c r="B254" s="47">
        <v>17</v>
      </c>
      <c r="C254" s="47">
        <v>59</v>
      </c>
      <c r="D254" s="47">
        <v>49</v>
      </c>
      <c r="E254" s="47">
        <v>21</v>
      </c>
      <c r="F254" s="47">
        <v>13</v>
      </c>
      <c r="G254" s="31">
        <f>(F254)-H254-I254-J254</f>
        <v>12</v>
      </c>
      <c r="H254" s="47">
        <v>1</v>
      </c>
      <c r="I254" s="47">
        <v>0</v>
      </c>
      <c r="J254" s="47">
        <v>0</v>
      </c>
      <c r="K254" s="47">
        <v>5</v>
      </c>
      <c r="L254" s="47">
        <v>3</v>
      </c>
      <c r="M254" s="47">
        <v>6</v>
      </c>
      <c r="N254" s="47">
        <v>13</v>
      </c>
      <c r="O254" s="47">
        <v>0</v>
      </c>
      <c r="P254" s="47">
        <v>1</v>
      </c>
      <c r="Q254" s="47">
        <v>13</v>
      </c>
      <c r="R254" s="47">
        <v>0</v>
      </c>
      <c r="S254" s="38">
        <f t="shared" si="96"/>
        <v>0.26530612244897961</v>
      </c>
      <c r="T254" s="38">
        <f t="shared" si="81"/>
        <v>0.3728813559322034</v>
      </c>
      <c r="U254" s="38">
        <f t="shared" si="97"/>
        <v>0.2857142857142857</v>
      </c>
      <c r="V254" s="38">
        <f t="shared" si="98"/>
        <v>0.65859564164648909</v>
      </c>
      <c r="W254" s="32"/>
      <c r="X254" s="32"/>
      <c r="Y254" s="32"/>
    </row>
    <row r="255" spans="1:25" ht="12" customHeight="1" outlineLevel="1" collapsed="1" x14ac:dyDescent="0.2">
      <c r="A255" s="51" t="s">
        <v>318</v>
      </c>
      <c r="B255" s="31">
        <f t="shared" ref="B255:R255" si="107">SUBTOTAL(9,B256:B256)</f>
        <v>1</v>
      </c>
      <c r="C255" s="31">
        <f t="shared" si="107"/>
        <v>1</v>
      </c>
      <c r="D255" s="31">
        <f t="shared" si="107"/>
        <v>0</v>
      </c>
      <c r="E255" s="31">
        <f t="shared" si="107"/>
        <v>0</v>
      </c>
      <c r="F255" s="31">
        <f t="shared" si="107"/>
        <v>0</v>
      </c>
      <c r="G255" s="31">
        <f t="shared" si="107"/>
        <v>0</v>
      </c>
      <c r="H255" s="31">
        <f t="shared" si="107"/>
        <v>0</v>
      </c>
      <c r="I255" s="31">
        <f t="shared" si="107"/>
        <v>0</v>
      </c>
      <c r="J255" s="31">
        <f t="shared" si="107"/>
        <v>0</v>
      </c>
      <c r="K255" s="31">
        <f t="shared" si="107"/>
        <v>0</v>
      </c>
      <c r="L255" s="31">
        <f t="shared" si="107"/>
        <v>1</v>
      </c>
      <c r="M255" s="31">
        <f t="shared" si="107"/>
        <v>0</v>
      </c>
      <c r="N255" s="31">
        <f t="shared" si="107"/>
        <v>0</v>
      </c>
      <c r="O255" s="31">
        <f t="shared" si="107"/>
        <v>0</v>
      </c>
      <c r="P255" s="31">
        <f t="shared" si="107"/>
        <v>0</v>
      </c>
      <c r="Q255" s="31">
        <f t="shared" si="107"/>
        <v>0</v>
      </c>
      <c r="R255" s="31">
        <f t="shared" si="107"/>
        <v>0</v>
      </c>
      <c r="S255" s="38">
        <v>0</v>
      </c>
      <c r="T255" s="38">
        <f t="shared" si="81"/>
        <v>1</v>
      </c>
      <c r="U255" s="38">
        <v>0</v>
      </c>
      <c r="V255" s="38">
        <v>0</v>
      </c>
      <c r="W255" s="32"/>
      <c r="X255" s="32"/>
      <c r="Y255" s="32"/>
    </row>
    <row r="256" spans="1:25" ht="12" hidden="1" customHeight="1" outlineLevel="2" x14ac:dyDescent="0.2">
      <c r="A256" s="49" t="s">
        <v>113</v>
      </c>
      <c r="B256" s="31">
        <v>1</v>
      </c>
      <c r="C256" s="31">
        <v>1</v>
      </c>
      <c r="D256" s="31">
        <v>0</v>
      </c>
      <c r="E256" s="31">
        <v>0</v>
      </c>
      <c r="F256" s="31">
        <v>0</v>
      </c>
      <c r="G256" s="31">
        <f>(F256)-H256-I256-J256</f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1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8" t="e">
        <f t="shared" ref="S256:S319" si="108">(F256/D256)</f>
        <v>#DIV/0!</v>
      </c>
      <c r="T256" s="38">
        <f t="shared" si="81"/>
        <v>1</v>
      </c>
      <c r="U256" s="38" t="e">
        <f t="shared" ref="U256:U319" si="109">((G256)+(2*H256)+(3*I256)+(4*J256))/(D256)</f>
        <v>#DIV/0!</v>
      </c>
      <c r="V256" s="38" t="e">
        <f t="shared" ref="V256:V319" si="110">T256+U256</f>
        <v>#DIV/0!</v>
      </c>
      <c r="W256" s="32"/>
      <c r="X256" s="32"/>
      <c r="Y256" s="32"/>
    </row>
    <row r="257" spans="1:25" ht="12" customHeight="1" outlineLevel="1" collapsed="1" x14ac:dyDescent="0.2">
      <c r="A257" s="51" t="s">
        <v>319</v>
      </c>
      <c r="B257" s="31">
        <f t="shared" ref="B257:R257" si="111">SUBTOTAL(9,B258:B260)</f>
        <v>42</v>
      </c>
      <c r="C257" s="31">
        <f t="shared" si="111"/>
        <v>143</v>
      </c>
      <c r="D257" s="31">
        <f t="shared" si="111"/>
        <v>119</v>
      </c>
      <c r="E257" s="31">
        <f t="shared" si="111"/>
        <v>21</v>
      </c>
      <c r="F257" s="31">
        <f t="shared" si="111"/>
        <v>30</v>
      </c>
      <c r="G257" s="31">
        <f t="shared" si="111"/>
        <v>26</v>
      </c>
      <c r="H257" s="31">
        <f t="shared" si="111"/>
        <v>4</v>
      </c>
      <c r="I257" s="31">
        <f t="shared" si="111"/>
        <v>0</v>
      </c>
      <c r="J257" s="31">
        <f t="shared" si="111"/>
        <v>0</v>
      </c>
      <c r="K257" s="31">
        <f t="shared" si="111"/>
        <v>17</v>
      </c>
      <c r="L257" s="31">
        <f t="shared" si="111"/>
        <v>2</v>
      </c>
      <c r="M257" s="31">
        <f t="shared" si="111"/>
        <v>21</v>
      </c>
      <c r="N257" s="31">
        <f t="shared" si="111"/>
        <v>30</v>
      </c>
      <c r="O257" s="31">
        <f t="shared" si="111"/>
        <v>1</v>
      </c>
      <c r="P257" s="31">
        <f t="shared" si="111"/>
        <v>0</v>
      </c>
      <c r="Q257" s="31">
        <f t="shared" si="111"/>
        <v>7</v>
      </c>
      <c r="R257" s="31">
        <f t="shared" si="111"/>
        <v>1</v>
      </c>
      <c r="S257" s="38">
        <f t="shared" si="108"/>
        <v>0.25210084033613445</v>
      </c>
      <c r="T257" s="38">
        <f t="shared" si="81"/>
        <v>0.37323943661971831</v>
      </c>
      <c r="U257" s="38">
        <f t="shared" si="109"/>
        <v>0.2857142857142857</v>
      </c>
      <c r="V257" s="38">
        <f t="shared" si="110"/>
        <v>0.65895372233400407</v>
      </c>
      <c r="W257" s="32"/>
      <c r="X257" s="32"/>
      <c r="Y257" s="32"/>
    </row>
    <row r="258" spans="1:25" ht="12" hidden="1" customHeight="1" outlineLevel="2" x14ac:dyDescent="0.2">
      <c r="A258" s="49" t="s">
        <v>116</v>
      </c>
      <c r="B258" s="31">
        <v>9</v>
      </c>
      <c r="C258" s="31">
        <v>27</v>
      </c>
      <c r="D258" s="31">
        <v>23</v>
      </c>
      <c r="E258" s="31">
        <v>2</v>
      </c>
      <c r="F258" s="31">
        <v>3</v>
      </c>
      <c r="G258" s="31">
        <f>(F258)-H258-I258-J258</f>
        <v>3</v>
      </c>
      <c r="H258" s="31">
        <v>0</v>
      </c>
      <c r="I258" s="31">
        <v>0</v>
      </c>
      <c r="J258" s="31">
        <v>0</v>
      </c>
      <c r="K258" s="31">
        <v>2</v>
      </c>
      <c r="L258" s="31">
        <v>0</v>
      </c>
      <c r="M258" s="31">
        <v>4</v>
      </c>
      <c r="N258" s="31">
        <v>8</v>
      </c>
      <c r="O258" s="31">
        <v>0</v>
      </c>
      <c r="P258" s="31">
        <v>0</v>
      </c>
      <c r="Q258" s="31">
        <v>1</v>
      </c>
      <c r="R258" s="31">
        <v>0</v>
      </c>
      <c r="S258" s="38">
        <f t="shared" si="108"/>
        <v>0.13043478260869565</v>
      </c>
      <c r="T258" s="38">
        <f t="shared" si="81"/>
        <v>0.25925925925925924</v>
      </c>
      <c r="U258" s="38">
        <f t="shared" si="109"/>
        <v>0.13043478260869565</v>
      </c>
      <c r="V258" s="38">
        <f t="shared" si="110"/>
        <v>0.38969404186795487</v>
      </c>
      <c r="W258" s="32"/>
      <c r="X258" s="32"/>
      <c r="Y258" s="32"/>
    </row>
    <row r="259" spans="1:25" ht="12" hidden="1" customHeight="1" outlineLevel="2" x14ac:dyDescent="0.2">
      <c r="A259" s="30" t="s">
        <v>116</v>
      </c>
      <c r="B259" s="31">
        <v>18</v>
      </c>
      <c r="C259" s="31">
        <v>62</v>
      </c>
      <c r="D259" s="31">
        <v>54</v>
      </c>
      <c r="E259" s="31">
        <v>8</v>
      </c>
      <c r="F259" s="31">
        <v>17</v>
      </c>
      <c r="G259" s="31">
        <f>(F259)-H259-I259-J259</f>
        <v>15</v>
      </c>
      <c r="H259" s="31">
        <v>2</v>
      </c>
      <c r="I259" s="31">
        <v>0</v>
      </c>
      <c r="J259" s="31">
        <v>0</v>
      </c>
      <c r="K259" s="31">
        <v>9</v>
      </c>
      <c r="L259" s="31">
        <v>0</v>
      </c>
      <c r="M259" s="31">
        <v>7</v>
      </c>
      <c r="N259" s="31">
        <v>11</v>
      </c>
      <c r="O259" s="31">
        <v>1</v>
      </c>
      <c r="P259" s="31">
        <v>0</v>
      </c>
      <c r="Q259" s="31">
        <v>3</v>
      </c>
      <c r="R259" s="31">
        <v>1</v>
      </c>
      <c r="S259" s="38">
        <f t="shared" si="108"/>
        <v>0.31481481481481483</v>
      </c>
      <c r="T259" s="38">
        <f t="shared" si="81"/>
        <v>0.39344262295081966</v>
      </c>
      <c r="U259" s="38">
        <f t="shared" si="109"/>
        <v>0.35185185185185186</v>
      </c>
      <c r="V259" s="38">
        <f t="shared" si="110"/>
        <v>0.74529447480267152</v>
      </c>
      <c r="W259" s="32"/>
      <c r="X259" s="32"/>
      <c r="Y259" s="32"/>
    </row>
    <row r="260" spans="1:25" ht="12" hidden="1" customHeight="1" outlineLevel="2" x14ac:dyDescent="0.2">
      <c r="A260" s="30" t="s">
        <v>116</v>
      </c>
      <c r="B260" s="31">
        <v>15</v>
      </c>
      <c r="C260" s="31">
        <v>54</v>
      </c>
      <c r="D260" s="31">
        <v>42</v>
      </c>
      <c r="E260" s="31">
        <v>11</v>
      </c>
      <c r="F260" s="31">
        <v>10</v>
      </c>
      <c r="G260" s="31">
        <f>(F260)-H260-I260-J260</f>
        <v>8</v>
      </c>
      <c r="H260" s="31">
        <v>2</v>
      </c>
      <c r="I260" s="31">
        <v>0</v>
      </c>
      <c r="J260" s="31">
        <v>0</v>
      </c>
      <c r="K260" s="31">
        <v>6</v>
      </c>
      <c r="L260" s="31">
        <v>2</v>
      </c>
      <c r="M260" s="31">
        <v>10</v>
      </c>
      <c r="N260" s="31">
        <v>11</v>
      </c>
      <c r="O260" s="31">
        <v>0</v>
      </c>
      <c r="P260" s="31">
        <v>0</v>
      </c>
      <c r="Q260" s="31">
        <v>3</v>
      </c>
      <c r="R260" s="31">
        <v>0</v>
      </c>
      <c r="S260" s="38">
        <f t="shared" si="108"/>
        <v>0.23809523809523808</v>
      </c>
      <c r="T260" s="38">
        <f t="shared" si="81"/>
        <v>0.40740740740740738</v>
      </c>
      <c r="U260" s="38">
        <f t="shared" si="109"/>
        <v>0.2857142857142857</v>
      </c>
      <c r="V260" s="38">
        <f t="shared" si="110"/>
        <v>0.69312169312169303</v>
      </c>
      <c r="W260" s="32"/>
      <c r="X260" s="32"/>
      <c r="Y260" s="32"/>
    </row>
    <row r="261" spans="1:25" ht="12" customHeight="1" outlineLevel="1" collapsed="1" x14ac:dyDescent="0.2">
      <c r="A261" s="51" t="s">
        <v>320</v>
      </c>
      <c r="B261" s="31">
        <f t="shared" ref="B261:R261" si="112">SUBTOTAL(9,B262:B265)</f>
        <v>22</v>
      </c>
      <c r="C261" s="31">
        <f t="shared" si="112"/>
        <v>58</v>
      </c>
      <c r="D261" s="31">
        <f t="shared" si="112"/>
        <v>50</v>
      </c>
      <c r="E261" s="31">
        <f t="shared" si="112"/>
        <v>10</v>
      </c>
      <c r="F261" s="31">
        <f t="shared" si="112"/>
        <v>15</v>
      </c>
      <c r="G261" s="31">
        <f t="shared" si="112"/>
        <v>15</v>
      </c>
      <c r="H261" s="31">
        <f t="shared" si="112"/>
        <v>0</v>
      </c>
      <c r="I261" s="31">
        <f t="shared" si="112"/>
        <v>0</v>
      </c>
      <c r="J261" s="31">
        <f t="shared" si="112"/>
        <v>0</v>
      </c>
      <c r="K261" s="31">
        <f t="shared" si="112"/>
        <v>8</v>
      </c>
      <c r="L261" s="31">
        <f t="shared" si="112"/>
        <v>0</v>
      </c>
      <c r="M261" s="31">
        <f t="shared" si="112"/>
        <v>8</v>
      </c>
      <c r="N261" s="31">
        <f t="shared" si="112"/>
        <v>4</v>
      </c>
      <c r="O261" s="31">
        <f t="shared" si="112"/>
        <v>0</v>
      </c>
      <c r="P261" s="31">
        <f t="shared" si="112"/>
        <v>0</v>
      </c>
      <c r="Q261" s="31">
        <f t="shared" si="112"/>
        <v>0</v>
      </c>
      <c r="R261" s="31">
        <f t="shared" si="112"/>
        <v>0</v>
      </c>
      <c r="S261" s="38">
        <f t="shared" si="108"/>
        <v>0.3</v>
      </c>
      <c r="T261" s="38">
        <f t="shared" ref="T261:T324" si="113">(F261+M261+L261)/(D261+M261+L261+P261)</f>
        <v>0.39655172413793105</v>
      </c>
      <c r="U261" s="38">
        <f t="shared" si="109"/>
        <v>0.3</v>
      </c>
      <c r="V261" s="38">
        <f t="shared" si="110"/>
        <v>0.69655172413793109</v>
      </c>
      <c r="W261" s="32"/>
      <c r="X261" s="32"/>
      <c r="Y261" s="32"/>
    </row>
    <row r="262" spans="1:25" ht="12" hidden="1" customHeight="1" outlineLevel="2" x14ac:dyDescent="0.2">
      <c r="A262" s="49" t="s">
        <v>93</v>
      </c>
      <c r="B262" s="31">
        <v>3</v>
      </c>
      <c r="C262" s="31">
        <v>3</v>
      </c>
      <c r="D262" s="31">
        <v>3</v>
      </c>
      <c r="E262" s="31">
        <v>0</v>
      </c>
      <c r="F262" s="31">
        <v>0</v>
      </c>
      <c r="G262" s="31">
        <f>(F262)-H262-I262-J262</f>
        <v>0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2</v>
      </c>
      <c r="O262" s="31">
        <v>0</v>
      </c>
      <c r="P262" s="31">
        <v>0</v>
      </c>
      <c r="Q262" s="31">
        <v>0</v>
      </c>
      <c r="R262" s="31">
        <v>0</v>
      </c>
      <c r="S262" s="38">
        <f t="shared" si="108"/>
        <v>0</v>
      </c>
      <c r="T262" s="38">
        <f t="shared" si="113"/>
        <v>0</v>
      </c>
      <c r="U262" s="38">
        <f t="shared" si="109"/>
        <v>0</v>
      </c>
      <c r="V262" s="38">
        <f t="shared" si="110"/>
        <v>0</v>
      </c>
      <c r="W262" s="32"/>
      <c r="X262" s="32"/>
      <c r="Y262" s="32"/>
    </row>
    <row r="263" spans="1:25" ht="12" hidden="1" customHeight="1" outlineLevel="2" x14ac:dyDescent="0.2">
      <c r="A263" s="30" t="s">
        <v>93</v>
      </c>
      <c r="B263" s="31">
        <v>4</v>
      </c>
      <c r="C263" s="31">
        <v>9</v>
      </c>
      <c r="D263" s="31">
        <v>9</v>
      </c>
      <c r="E263" s="31">
        <v>0</v>
      </c>
      <c r="F263" s="31">
        <v>2</v>
      </c>
      <c r="G263" s="31">
        <f>(F263)-H263-I263-J263</f>
        <v>2</v>
      </c>
      <c r="H263" s="31">
        <v>0</v>
      </c>
      <c r="I263" s="31">
        <v>0</v>
      </c>
      <c r="J263" s="31">
        <v>0</v>
      </c>
      <c r="K263" s="31">
        <v>3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8">
        <f t="shared" si="108"/>
        <v>0.22222222222222221</v>
      </c>
      <c r="T263" s="38">
        <f t="shared" si="113"/>
        <v>0.22222222222222221</v>
      </c>
      <c r="U263" s="38">
        <f t="shared" si="109"/>
        <v>0.22222222222222221</v>
      </c>
      <c r="V263" s="38">
        <f t="shared" si="110"/>
        <v>0.44444444444444442</v>
      </c>
      <c r="W263" s="32"/>
      <c r="X263" s="32"/>
      <c r="Y263" s="32"/>
    </row>
    <row r="264" spans="1:25" ht="12" hidden="1" customHeight="1" outlineLevel="2" x14ac:dyDescent="0.2">
      <c r="A264" s="30" t="s">
        <v>93</v>
      </c>
      <c r="B264" s="31">
        <v>3</v>
      </c>
      <c r="C264" s="31">
        <v>6</v>
      </c>
      <c r="D264" s="31">
        <v>6</v>
      </c>
      <c r="E264" s="31">
        <v>2</v>
      </c>
      <c r="F264" s="31">
        <v>2</v>
      </c>
      <c r="G264" s="31">
        <f>(F264)-H264-I264-J264</f>
        <v>2</v>
      </c>
      <c r="H264" s="31">
        <v>0</v>
      </c>
      <c r="I264" s="31">
        <v>0</v>
      </c>
      <c r="J264" s="31">
        <v>0</v>
      </c>
      <c r="K264" s="31">
        <v>1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8">
        <f t="shared" si="108"/>
        <v>0.33333333333333331</v>
      </c>
      <c r="T264" s="38">
        <f t="shared" si="113"/>
        <v>0.33333333333333331</v>
      </c>
      <c r="U264" s="38">
        <f t="shared" si="109"/>
        <v>0.33333333333333331</v>
      </c>
      <c r="V264" s="38">
        <f t="shared" si="110"/>
        <v>0.66666666666666663</v>
      </c>
      <c r="W264" s="32"/>
      <c r="X264" s="32"/>
      <c r="Y264" s="32"/>
    </row>
    <row r="265" spans="1:25" ht="12" hidden="1" customHeight="1" outlineLevel="2" x14ac:dyDescent="0.2">
      <c r="A265" s="30" t="s">
        <v>93</v>
      </c>
      <c r="B265" s="31">
        <v>12</v>
      </c>
      <c r="C265" s="31">
        <v>40</v>
      </c>
      <c r="D265" s="31">
        <v>32</v>
      </c>
      <c r="E265" s="31">
        <v>8</v>
      </c>
      <c r="F265" s="31">
        <v>11</v>
      </c>
      <c r="G265" s="31">
        <f>(F265)-H265-I265-J265</f>
        <v>11</v>
      </c>
      <c r="H265" s="31">
        <v>0</v>
      </c>
      <c r="I265" s="31">
        <v>0</v>
      </c>
      <c r="J265" s="31">
        <v>0</v>
      </c>
      <c r="K265" s="31">
        <v>4</v>
      </c>
      <c r="L265" s="31">
        <v>0</v>
      </c>
      <c r="M265" s="31">
        <v>8</v>
      </c>
      <c r="N265" s="31">
        <v>2</v>
      </c>
      <c r="O265" s="31">
        <v>0</v>
      </c>
      <c r="P265" s="31">
        <v>0</v>
      </c>
      <c r="Q265" s="31">
        <v>0</v>
      </c>
      <c r="R265" s="31">
        <v>0</v>
      </c>
      <c r="S265" s="38">
        <f t="shared" si="108"/>
        <v>0.34375</v>
      </c>
      <c r="T265" s="38">
        <f t="shared" si="113"/>
        <v>0.47499999999999998</v>
      </c>
      <c r="U265" s="38">
        <f t="shared" si="109"/>
        <v>0.34375</v>
      </c>
      <c r="V265" s="38">
        <f t="shared" si="110"/>
        <v>0.81874999999999998</v>
      </c>
      <c r="W265" s="32"/>
      <c r="X265" s="32"/>
      <c r="Y265" s="32"/>
    </row>
    <row r="266" spans="1:25" ht="12" customHeight="1" outlineLevel="1" collapsed="1" x14ac:dyDescent="0.2">
      <c r="A266" s="35" t="s">
        <v>321</v>
      </c>
      <c r="B266" s="31">
        <f t="shared" ref="B266:R266" si="114">SUBTOTAL(9,B267:B269)</f>
        <v>61</v>
      </c>
      <c r="C266" s="31">
        <f t="shared" si="114"/>
        <v>227</v>
      </c>
      <c r="D266" s="31">
        <f t="shared" si="114"/>
        <v>186</v>
      </c>
      <c r="E266" s="31">
        <f t="shared" si="114"/>
        <v>48</v>
      </c>
      <c r="F266" s="31">
        <f t="shared" si="114"/>
        <v>79</v>
      </c>
      <c r="G266" s="31">
        <f t="shared" si="114"/>
        <v>49</v>
      </c>
      <c r="H266" s="31">
        <f t="shared" si="114"/>
        <v>17</v>
      </c>
      <c r="I266" s="31">
        <f t="shared" si="114"/>
        <v>10</v>
      </c>
      <c r="J266" s="31">
        <f t="shared" si="114"/>
        <v>3</v>
      </c>
      <c r="K266" s="31">
        <f t="shared" si="114"/>
        <v>51</v>
      </c>
      <c r="L266" s="31">
        <f t="shared" si="114"/>
        <v>4</v>
      </c>
      <c r="M266" s="31">
        <f t="shared" si="114"/>
        <v>33</v>
      </c>
      <c r="N266" s="31">
        <f t="shared" si="114"/>
        <v>28</v>
      </c>
      <c r="O266" s="31">
        <f t="shared" si="114"/>
        <v>1</v>
      </c>
      <c r="P266" s="31">
        <f t="shared" si="114"/>
        <v>3</v>
      </c>
      <c r="Q266" s="31">
        <f t="shared" si="114"/>
        <v>14</v>
      </c>
      <c r="R266" s="31">
        <f t="shared" si="114"/>
        <v>6</v>
      </c>
      <c r="S266" s="38">
        <f t="shared" si="108"/>
        <v>0.42473118279569894</v>
      </c>
      <c r="T266" s="38">
        <f t="shared" si="113"/>
        <v>0.51327433628318586</v>
      </c>
      <c r="U266" s="38">
        <f t="shared" si="109"/>
        <v>0.67204301075268813</v>
      </c>
      <c r="V266" s="38">
        <f t="shared" si="110"/>
        <v>1.185317347035874</v>
      </c>
      <c r="W266" s="32"/>
      <c r="X266" s="32"/>
      <c r="Y266" s="32"/>
    </row>
    <row r="267" spans="1:25" ht="12" hidden="1" customHeight="1" outlineLevel="2" x14ac:dyDescent="0.2">
      <c r="A267" s="30" t="s">
        <v>103</v>
      </c>
      <c r="B267" s="31">
        <v>19</v>
      </c>
      <c r="C267" s="31">
        <v>69</v>
      </c>
      <c r="D267" s="31">
        <v>52</v>
      </c>
      <c r="E267" s="31">
        <v>18</v>
      </c>
      <c r="F267" s="31">
        <v>21</v>
      </c>
      <c r="G267" s="31">
        <f>(F267)-H267-I267-J267</f>
        <v>12</v>
      </c>
      <c r="H267" s="31">
        <v>5</v>
      </c>
      <c r="I267" s="31">
        <v>4</v>
      </c>
      <c r="J267" s="31">
        <v>0</v>
      </c>
      <c r="K267" s="31">
        <v>11</v>
      </c>
      <c r="L267" s="31">
        <v>1</v>
      </c>
      <c r="M267" s="31">
        <v>15</v>
      </c>
      <c r="N267" s="31">
        <v>10</v>
      </c>
      <c r="O267" s="31">
        <v>1</v>
      </c>
      <c r="P267" s="31">
        <v>0</v>
      </c>
      <c r="Q267" s="31">
        <v>6</v>
      </c>
      <c r="R267" s="31">
        <v>3</v>
      </c>
      <c r="S267" s="38">
        <f t="shared" si="108"/>
        <v>0.40384615384615385</v>
      </c>
      <c r="T267" s="38">
        <f t="shared" si="113"/>
        <v>0.54411764705882348</v>
      </c>
      <c r="U267" s="38">
        <f t="shared" si="109"/>
        <v>0.65384615384615385</v>
      </c>
      <c r="V267" s="38">
        <f t="shared" si="110"/>
        <v>1.1979638009049773</v>
      </c>
      <c r="W267" s="32"/>
      <c r="X267" s="32"/>
      <c r="Y267" s="32"/>
    </row>
    <row r="268" spans="1:25" ht="12" hidden="1" customHeight="1" outlineLevel="2" x14ac:dyDescent="0.2">
      <c r="A268" s="30" t="s">
        <v>103</v>
      </c>
      <c r="B268" s="31">
        <v>25</v>
      </c>
      <c r="C268" s="31">
        <v>100</v>
      </c>
      <c r="D268" s="31">
        <v>85</v>
      </c>
      <c r="E268" s="31">
        <v>19</v>
      </c>
      <c r="F268" s="31">
        <v>36</v>
      </c>
      <c r="G268" s="31">
        <f>(F268)-H268-I268-J268</f>
        <v>20</v>
      </c>
      <c r="H268" s="31">
        <v>8</v>
      </c>
      <c r="I268" s="31">
        <v>5</v>
      </c>
      <c r="J268" s="31">
        <v>3</v>
      </c>
      <c r="K268" s="31">
        <v>26</v>
      </c>
      <c r="L268" s="31">
        <v>2</v>
      </c>
      <c r="M268" s="31">
        <v>11</v>
      </c>
      <c r="N268" s="31">
        <v>13</v>
      </c>
      <c r="O268" s="31">
        <v>0</v>
      </c>
      <c r="P268" s="31">
        <v>2</v>
      </c>
      <c r="Q268" s="31">
        <v>7</v>
      </c>
      <c r="R268" s="31">
        <v>2</v>
      </c>
      <c r="S268" s="38">
        <f t="shared" si="108"/>
        <v>0.42352941176470588</v>
      </c>
      <c r="T268" s="38">
        <f t="shared" si="113"/>
        <v>0.49</v>
      </c>
      <c r="U268" s="38">
        <f t="shared" si="109"/>
        <v>0.74117647058823533</v>
      </c>
      <c r="V268" s="38">
        <f t="shared" si="110"/>
        <v>1.2311764705882353</v>
      </c>
      <c r="W268" s="32"/>
      <c r="X268" s="32"/>
      <c r="Y268" s="32"/>
    </row>
    <row r="269" spans="1:25" ht="12" hidden="1" customHeight="1" outlineLevel="2" x14ac:dyDescent="0.2">
      <c r="A269" s="49" t="s">
        <v>103</v>
      </c>
      <c r="B269" s="31">
        <v>17</v>
      </c>
      <c r="C269" s="31">
        <v>58</v>
      </c>
      <c r="D269" s="31">
        <v>49</v>
      </c>
      <c r="E269" s="31">
        <v>11</v>
      </c>
      <c r="F269" s="31">
        <v>22</v>
      </c>
      <c r="G269" s="31">
        <f>(F269)-H269-I269-J269</f>
        <v>17</v>
      </c>
      <c r="H269" s="31">
        <v>4</v>
      </c>
      <c r="I269" s="31">
        <v>1</v>
      </c>
      <c r="J269" s="31">
        <v>0</v>
      </c>
      <c r="K269" s="31">
        <v>14</v>
      </c>
      <c r="L269" s="31">
        <v>1</v>
      </c>
      <c r="M269" s="31">
        <v>7</v>
      </c>
      <c r="N269" s="31">
        <v>5</v>
      </c>
      <c r="O269" s="31">
        <v>0</v>
      </c>
      <c r="P269" s="31">
        <v>1</v>
      </c>
      <c r="Q269" s="31">
        <v>1</v>
      </c>
      <c r="R269" s="31">
        <v>1</v>
      </c>
      <c r="S269" s="38">
        <f t="shared" si="108"/>
        <v>0.44897959183673469</v>
      </c>
      <c r="T269" s="38">
        <f t="shared" si="113"/>
        <v>0.51724137931034486</v>
      </c>
      <c r="U269" s="38">
        <f t="shared" si="109"/>
        <v>0.5714285714285714</v>
      </c>
      <c r="V269" s="38">
        <f t="shared" si="110"/>
        <v>1.0886699507389164</v>
      </c>
      <c r="W269" s="32"/>
      <c r="X269" s="32"/>
      <c r="Y269" s="32"/>
    </row>
    <row r="270" spans="1:25" ht="12" customHeight="1" outlineLevel="1" collapsed="1" x14ac:dyDescent="0.2">
      <c r="A270" s="51" t="s">
        <v>322</v>
      </c>
      <c r="B270" s="31">
        <f t="shared" ref="B270:R270" si="115">SUBTOTAL(9,B271:B274)</f>
        <v>58</v>
      </c>
      <c r="C270" s="31">
        <f t="shared" si="115"/>
        <v>224</v>
      </c>
      <c r="D270" s="31">
        <f t="shared" si="115"/>
        <v>179</v>
      </c>
      <c r="E270" s="31">
        <f t="shared" si="115"/>
        <v>52</v>
      </c>
      <c r="F270" s="31">
        <f t="shared" si="115"/>
        <v>58</v>
      </c>
      <c r="G270" s="31">
        <f t="shared" si="115"/>
        <v>43</v>
      </c>
      <c r="H270" s="31">
        <f t="shared" si="115"/>
        <v>11</v>
      </c>
      <c r="I270" s="31">
        <f t="shared" si="115"/>
        <v>3</v>
      </c>
      <c r="J270" s="31">
        <f t="shared" si="115"/>
        <v>1</v>
      </c>
      <c r="K270" s="31">
        <f t="shared" si="115"/>
        <v>29</v>
      </c>
      <c r="L270" s="31">
        <f t="shared" si="115"/>
        <v>2</v>
      </c>
      <c r="M270" s="31">
        <f t="shared" si="115"/>
        <v>39</v>
      </c>
      <c r="N270" s="31">
        <f t="shared" si="115"/>
        <v>26</v>
      </c>
      <c r="O270" s="31">
        <f t="shared" si="115"/>
        <v>1</v>
      </c>
      <c r="P270" s="31">
        <f t="shared" si="115"/>
        <v>3</v>
      </c>
      <c r="Q270" s="31">
        <f t="shared" si="115"/>
        <v>9</v>
      </c>
      <c r="R270" s="31">
        <f t="shared" si="115"/>
        <v>1</v>
      </c>
      <c r="S270" s="38">
        <f t="shared" si="108"/>
        <v>0.32402234636871508</v>
      </c>
      <c r="T270" s="38">
        <f t="shared" si="113"/>
        <v>0.44394618834080718</v>
      </c>
      <c r="U270" s="38">
        <f t="shared" si="109"/>
        <v>0.43575418994413406</v>
      </c>
      <c r="V270" s="38">
        <f t="shared" si="110"/>
        <v>0.8797003782849413</v>
      </c>
      <c r="W270" s="32"/>
      <c r="X270" s="32"/>
      <c r="Y270" s="32"/>
    </row>
    <row r="271" spans="1:25" ht="12" hidden="1" customHeight="1" outlineLevel="2" x14ac:dyDescent="0.2">
      <c r="A271" s="49" t="s">
        <v>123</v>
      </c>
      <c r="B271" s="31">
        <v>9</v>
      </c>
      <c r="C271" s="31">
        <v>26</v>
      </c>
      <c r="D271" s="31">
        <v>21</v>
      </c>
      <c r="E271" s="31">
        <v>10</v>
      </c>
      <c r="F271" s="31">
        <v>9</v>
      </c>
      <c r="G271" s="31">
        <f>(F271)-H271-I271-J271</f>
        <v>5</v>
      </c>
      <c r="H271" s="31">
        <v>2</v>
      </c>
      <c r="I271" s="31">
        <v>1</v>
      </c>
      <c r="J271" s="31">
        <v>1</v>
      </c>
      <c r="K271" s="31">
        <v>7</v>
      </c>
      <c r="L271" s="31">
        <v>0</v>
      </c>
      <c r="M271" s="31">
        <v>4</v>
      </c>
      <c r="N271" s="31">
        <v>4</v>
      </c>
      <c r="O271" s="31">
        <v>0</v>
      </c>
      <c r="P271" s="31">
        <v>1</v>
      </c>
      <c r="Q271" s="31">
        <v>0</v>
      </c>
      <c r="R271" s="31">
        <v>0</v>
      </c>
      <c r="S271" s="38">
        <f t="shared" si="108"/>
        <v>0.42857142857142855</v>
      </c>
      <c r="T271" s="38">
        <f t="shared" si="113"/>
        <v>0.5</v>
      </c>
      <c r="U271" s="38">
        <f t="shared" si="109"/>
        <v>0.76190476190476186</v>
      </c>
      <c r="V271" s="38">
        <f t="shared" si="110"/>
        <v>1.2619047619047619</v>
      </c>
      <c r="W271" s="32"/>
      <c r="X271" s="32"/>
      <c r="Y271" s="32"/>
    </row>
    <row r="272" spans="1:25" ht="12" hidden="1" customHeight="1" outlineLevel="2" x14ac:dyDescent="0.2">
      <c r="A272" s="30" t="s">
        <v>123</v>
      </c>
      <c r="B272" s="31">
        <v>10</v>
      </c>
      <c r="C272" s="31">
        <v>34</v>
      </c>
      <c r="D272" s="31">
        <v>31</v>
      </c>
      <c r="E272" s="31">
        <v>8</v>
      </c>
      <c r="F272" s="31">
        <v>12</v>
      </c>
      <c r="G272" s="31">
        <f>(F272)-H272-I272-J272</f>
        <v>9</v>
      </c>
      <c r="H272" s="31">
        <v>3</v>
      </c>
      <c r="I272" s="31">
        <v>0</v>
      </c>
      <c r="J272" s="31">
        <v>0</v>
      </c>
      <c r="K272" s="31">
        <v>7</v>
      </c>
      <c r="L272" s="31">
        <v>0</v>
      </c>
      <c r="M272" s="31">
        <v>3</v>
      </c>
      <c r="N272" s="31">
        <v>4</v>
      </c>
      <c r="O272" s="31">
        <v>0</v>
      </c>
      <c r="P272" s="31">
        <v>0</v>
      </c>
      <c r="Q272" s="31">
        <v>1</v>
      </c>
      <c r="R272" s="31">
        <v>0</v>
      </c>
      <c r="S272" s="38">
        <f t="shared" si="108"/>
        <v>0.38709677419354838</v>
      </c>
      <c r="T272" s="38">
        <f t="shared" si="113"/>
        <v>0.44117647058823528</v>
      </c>
      <c r="U272" s="38">
        <f t="shared" si="109"/>
        <v>0.4838709677419355</v>
      </c>
      <c r="V272" s="38">
        <f t="shared" si="110"/>
        <v>0.92504743833017078</v>
      </c>
      <c r="W272" s="32"/>
      <c r="X272" s="32"/>
      <c r="Y272" s="32"/>
    </row>
    <row r="273" spans="1:25" ht="12" hidden="1" customHeight="1" outlineLevel="2" x14ac:dyDescent="0.2">
      <c r="A273" s="30" t="s">
        <v>123</v>
      </c>
      <c r="B273" s="31">
        <v>17</v>
      </c>
      <c r="C273" s="31">
        <v>69</v>
      </c>
      <c r="D273" s="31">
        <v>55</v>
      </c>
      <c r="E273" s="31">
        <v>10</v>
      </c>
      <c r="F273" s="31">
        <v>19</v>
      </c>
      <c r="G273" s="31">
        <f>(F273)-H273-I273-J273</f>
        <v>15</v>
      </c>
      <c r="H273" s="31">
        <v>4</v>
      </c>
      <c r="I273" s="31">
        <v>0</v>
      </c>
      <c r="J273" s="31">
        <v>0</v>
      </c>
      <c r="K273" s="31">
        <v>13</v>
      </c>
      <c r="L273" s="31">
        <v>2</v>
      </c>
      <c r="M273" s="31">
        <v>10</v>
      </c>
      <c r="N273" s="31">
        <v>9</v>
      </c>
      <c r="O273" s="31">
        <v>0</v>
      </c>
      <c r="P273" s="31">
        <v>2</v>
      </c>
      <c r="Q273" s="31">
        <v>2</v>
      </c>
      <c r="R273" s="31">
        <v>0</v>
      </c>
      <c r="S273" s="38">
        <f t="shared" si="108"/>
        <v>0.34545454545454546</v>
      </c>
      <c r="T273" s="38">
        <f t="shared" si="113"/>
        <v>0.44927536231884058</v>
      </c>
      <c r="U273" s="38">
        <f t="shared" si="109"/>
        <v>0.41818181818181815</v>
      </c>
      <c r="V273" s="38">
        <f t="shared" si="110"/>
        <v>0.86745718050065879</v>
      </c>
      <c r="W273" s="32"/>
      <c r="X273" s="32"/>
      <c r="Y273" s="32"/>
    </row>
    <row r="274" spans="1:25" ht="12" hidden="1" customHeight="1" outlineLevel="2" x14ac:dyDescent="0.2">
      <c r="A274" s="30" t="s">
        <v>123</v>
      </c>
      <c r="B274" s="31">
        <v>22</v>
      </c>
      <c r="C274" s="31">
        <v>95</v>
      </c>
      <c r="D274" s="31">
        <v>72</v>
      </c>
      <c r="E274" s="31">
        <v>24</v>
      </c>
      <c r="F274" s="31">
        <v>18</v>
      </c>
      <c r="G274" s="31">
        <f>(F274)-H274-I274-J274</f>
        <v>14</v>
      </c>
      <c r="H274" s="31">
        <v>2</v>
      </c>
      <c r="I274" s="31">
        <v>2</v>
      </c>
      <c r="J274" s="31">
        <v>0</v>
      </c>
      <c r="K274" s="31">
        <v>2</v>
      </c>
      <c r="L274" s="31">
        <v>0</v>
      </c>
      <c r="M274" s="31">
        <v>22</v>
      </c>
      <c r="N274" s="31">
        <v>9</v>
      </c>
      <c r="O274" s="31">
        <v>1</v>
      </c>
      <c r="P274" s="31">
        <v>0</v>
      </c>
      <c r="Q274" s="31">
        <v>6</v>
      </c>
      <c r="R274" s="31">
        <v>1</v>
      </c>
      <c r="S274" s="38">
        <f t="shared" si="108"/>
        <v>0.25</v>
      </c>
      <c r="T274" s="38">
        <f t="shared" si="113"/>
        <v>0.42553191489361702</v>
      </c>
      <c r="U274" s="38">
        <f t="shared" si="109"/>
        <v>0.33333333333333331</v>
      </c>
      <c r="V274" s="38">
        <f t="shared" si="110"/>
        <v>0.75886524822695034</v>
      </c>
      <c r="W274" s="32"/>
      <c r="X274" s="32"/>
      <c r="Y274" s="32"/>
    </row>
    <row r="275" spans="1:25" ht="12" customHeight="1" outlineLevel="1" collapsed="1" x14ac:dyDescent="0.2">
      <c r="A275" s="51" t="s">
        <v>323</v>
      </c>
      <c r="B275" s="31">
        <f t="shared" ref="B275:R275" si="116">SUBTOTAL(9,B276:B276)</f>
        <v>6</v>
      </c>
      <c r="C275" s="31">
        <f t="shared" si="116"/>
        <v>18</v>
      </c>
      <c r="D275" s="31">
        <f t="shared" si="116"/>
        <v>10</v>
      </c>
      <c r="E275" s="31">
        <f t="shared" si="116"/>
        <v>2</v>
      </c>
      <c r="F275" s="31">
        <f t="shared" si="116"/>
        <v>3</v>
      </c>
      <c r="G275" s="31">
        <f t="shared" si="116"/>
        <v>3</v>
      </c>
      <c r="H275" s="31">
        <f t="shared" si="116"/>
        <v>0</v>
      </c>
      <c r="I275" s="31">
        <f t="shared" si="116"/>
        <v>0</v>
      </c>
      <c r="J275" s="31">
        <f t="shared" si="116"/>
        <v>0</v>
      </c>
      <c r="K275" s="31">
        <f t="shared" si="116"/>
        <v>4</v>
      </c>
      <c r="L275" s="31">
        <f t="shared" si="116"/>
        <v>2</v>
      </c>
      <c r="M275" s="31">
        <f t="shared" si="116"/>
        <v>4</v>
      </c>
      <c r="N275" s="31">
        <f t="shared" si="116"/>
        <v>2</v>
      </c>
      <c r="O275" s="31">
        <f t="shared" si="116"/>
        <v>1</v>
      </c>
      <c r="P275" s="31">
        <f t="shared" si="116"/>
        <v>1</v>
      </c>
      <c r="Q275" s="31">
        <f t="shared" si="116"/>
        <v>0</v>
      </c>
      <c r="R275" s="31">
        <f t="shared" si="116"/>
        <v>0</v>
      </c>
      <c r="S275" s="38">
        <f t="shared" si="108"/>
        <v>0.3</v>
      </c>
      <c r="T275" s="38">
        <f t="shared" si="113"/>
        <v>0.52941176470588236</v>
      </c>
      <c r="U275" s="38">
        <f t="shared" si="109"/>
        <v>0.3</v>
      </c>
      <c r="V275" s="38">
        <f t="shared" si="110"/>
        <v>0.82941176470588229</v>
      </c>
      <c r="W275" s="32"/>
      <c r="X275" s="32"/>
      <c r="Y275" s="32"/>
    </row>
    <row r="276" spans="1:25" ht="12" hidden="1" customHeight="1" outlineLevel="2" x14ac:dyDescent="0.2">
      <c r="A276" s="49" t="s">
        <v>81</v>
      </c>
      <c r="B276" s="31">
        <v>6</v>
      </c>
      <c r="C276" s="31">
        <v>18</v>
      </c>
      <c r="D276" s="31">
        <v>10</v>
      </c>
      <c r="E276" s="31">
        <v>2</v>
      </c>
      <c r="F276" s="31">
        <v>3</v>
      </c>
      <c r="G276" s="31">
        <f>(F276)-H276-I276-J276</f>
        <v>3</v>
      </c>
      <c r="H276" s="31">
        <v>0</v>
      </c>
      <c r="I276" s="31">
        <v>0</v>
      </c>
      <c r="J276" s="31">
        <v>0</v>
      </c>
      <c r="K276" s="31">
        <v>4</v>
      </c>
      <c r="L276" s="31">
        <v>2</v>
      </c>
      <c r="M276" s="31">
        <v>4</v>
      </c>
      <c r="N276" s="31">
        <v>2</v>
      </c>
      <c r="O276" s="31">
        <v>1</v>
      </c>
      <c r="P276" s="31">
        <v>1</v>
      </c>
      <c r="Q276" s="31">
        <v>0</v>
      </c>
      <c r="R276" s="31">
        <v>0</v>
      </c>
      <c r="S276" s="38">
        <f t="shared" si="108"/>
        <v>0.3</v>
      </c>
      <c r="T276" s="38">
        <f t="shared" si="113"/>
        <v>0.52941176470588236</v>
      </c>
      <c r="U276" s="38">
        <f t="shared" si="109"/>
        <v>0.3</v>
      </c>
      <c r="V276" s="38">
        <f t="shared" si="110"/>
        <v>0.82941176470588229</v>
      </c>
      <c r="W276" s="32"/>
      <c r="X276" s="32"/>
      <c r="Y276" s="32"/>
    </row>
    <row r="277" spans="1:25" ht="12" customHeight="1" outlineLevel="1" collapsed="1" x14ac:dyDescent="0.2">
      <c r="A277" s="51" t="s">
        <v>324</v>
      </c>
      <c r="B277" s="31">
        <f t="shared" ref="B277:R277" si="117">SUBTOTAL(9,B278:B278)</f>
        <v>5</v>
      </c>
      <c r="C277" s="31">
        <f t="shared" si="117"/>
        <v>17</v>
      </c>
      <c r="D277" s="31">
        <f t="shared" si="117"/>
        <v>15</v>
      </c>
      <c r="E277" s="31">
        <f t="shared" si="117"/>
        <v>0</v>
      </c>
      <c r="F277" s="31">
        <f t="shared" si="117"/>
        <v>4</v>
      </c>
      <c r="G277" s="31">
        <f t="shared" si="117"/>
        <v>4</v>
      </c>
      <c r="H277" s="31">
        <f t="shared" si="117"/>
        <v>0</v>
      </c>
      <c r="I277" s="31">
        <f t="shared" si="117"/>
        <v>0</v>
      </c>
      <c r="J277" s="31">
        <f t="shared" si="117"/>
        <v>0</v>
      </c>
      <c r="K277" s="31">
        <f t="shared" si="117"/>
        <v>4</v>
      </c>
      <c r="L277" s="31">
        <f t="shared" si="117"/>
        <v>0</v>
      </c>
      <c r="M277" s="31">
        <f t="shared" si="117"/>
        <v>2</v>
      </c>
      <c r="N277" s="31">
        <f t="shared" si="117"/>
        <v>7</v>
      </c>
      <c r="O277" s="31">
        <f t="shared" si="117"/>
        <v>0</v>
      </c>
      <c r="P277" s="31">
        <f t="shared" si="117"/>
        <v>0</v>
      </c>
      <c r="Q277" s="31">
        <f t="shared" si="117"/>
        <v>0</v>
      </c>
      <c r="R277" s="31">
        <f t="shared" si="117"/>
        <v>0</v>
      </c>
      <c r="S277" s="38">
        <f t="shared" si="108"/>
        <v>0.26666666666666666</v>
      </c>
      <c r="T277" s="38">
        <f t="shared" si="113"/>
        <v>0.35294117647058826</v>
      </c>
      <c r="U277" s="38">
        <f t="shared" si="109"/>
        <v>0.26666666666666666</v>
      </c>
      <c r="V277" s="38">
        <f t="shared" si="110"/>
        <v>0.61960784313725492</v>
      </c>
      <c r="W277" s="32"/>
      <c r="X277" s="32"/>
      <c r="Y277" s="32"/>
    </row>
    <row r="278" spans="1:25" ht="12" hidden="1" customHeight="1" outlineLevel="2" x14ac:dyDescent="0.2">
      <c r="A278" s="49" t="s">
        <v>141</v>
      </c>
      <c r="B278" s="31">
        <v>5</v>
      </c>
      <c r="C278" s="31">
        <v>17</v>
      </c>
      <c r="D278" s="31">
        <v>15</v>
      </c>
      <c r="E278" s="31">
        <v>0</v>
      </c>
      <c r="F278" s="31">
        <v>4</v>
      </c>
      <c r="G278" s="31">
        <f>(F278)-H278-I278-J278</f>
        <v>4</v>
      </c>
      <c r="H278" s="31">
        <v>0</v>
      </c>
      <c r="I278" s="31">
        <v>0</v>
      </c>
      <c r="J278" s="31">
        <v>0</v>
      </c>
      <c r="K278" s="31">
        <v>4</v>
      </c>
      <c r="L278" s="31">
        <v>0</v>
      </c>
      <c r="M278" s="31">
        <v>2</v>
      </c>
      <c r="N278" s="31">
        <v>7</v>
      </c>
      <c r="O278" s="31">
        <v>0</v>
      </c>
      <c r="P278" s="31">
        <v>0</v>
      </c>
      <c r="Q278" s="31">
        <v>0</v>
      </c>
      <c r="R278" s="31">
        <v>0</v>
      </c>
      <c r="S278" s="38">
        <f t="shared" si="108"/>
        <v>0.26666666666666666</v>
      </c>
      <c r="T278" s="38">
        <f t="shared" si="113"/>
        <v>0.35294117647058826</v>
      </c>
      <c r="U278" s="38">
        <f t="shared" si="109"/>
        <v>0.26666666666666666</v>
      </c>
      <c r="V278" s="38">
        <f t="shared" si="110"/>
        <v>0.61960784313725492</v>
      </c>
      <c r="W278" s="32"/>
      <c r="X278" s="32"/>
      <c r="Y278" s="32"/>
    </row>
    <row r="279" spans="1:25" ht="12" customHeight="1" outlineLevel="1" collapsed="1" x14ac:dyDescent="0.2">
      <c r="A279" s="35" t="s">
        <v>325</v>
      </c>
      <c r="B279" s="31">
        <f t="shared" ref="B279:R279" si="118">SUBTOTAL(9,B280:B281)</f>
        <v>2</v>
      </c>
      <c r="C279" s="31">
        <f t="shared" si="118"/>
        <v>2</v>
      </c>
      <c r="D279" s="31">
        <f t="shared" si="118"/>
        <v>1</v>
      </c>
      <c r="E279" s="31">
        <f t="shared" si="118"/>
        <v>1</v>
      </c>
      <c r="F279" s="31">
        <f t="shared" si="118"/>
        <v>0</v>
      </c>
      <c r="G279" s="31">
        <f t="shared" si="118"/>
        <v>0</v>
      </c>
      <c r="H279" s="31">
        <f t="shared" si="118"/>
        <v>0</v>
      </c>
      <c r="I279" s="31">
        <f t="shared" si="118"/>
        <v>0</v>
      </c>
      <c r="J279" s="31">
        <f t="shared" si="118"/>
        <v>0</v>
      </c>
      <c r="K279" s="31">
        <f t="shared" si="118"/>
        <v>0</v>
      </c>
      <c r="L279" s="31">
        <f t="shared" si="118"/>
        <v>1</v>
      </c>
      <c r="M279" s="31">
        <f t="shared" si="118"/>
        <v>0</v>
      </c>
      <c r="N279" s="31">
        <f t="shared" si="118"/>
        <v>1</v>
      </c>
      <c r="O279" s="31">
        <f t="shared" si="118"/>
        <v>0</v>
      </c>
      <c r="P279" s="31">
        <f t="shared" si="118"/>
        <v>0</v>
      </c>
      <c r="Q279" s="31">
        <f t="shared" si="118"/>
        <v>0</v>
      </c>
      <c r="R279" s="31">
        <f t="shared" si="118"/>
        <v>0</v>
      </c>
      <c r="S279" s="38">
        <f t="shared" si="108"/>
        <v>0</v>
      </c>
      <c r="T279" s="38">
        <f t="shared" si="113"/>
        <v>0.5</v>
      </c>
      <c r="U279" s="38">
        <f t="shared" si="109"/>
        <v>0</v>
      </c>
      <c r="V279" s="38">
        <f t="shared" si="110"/>
        <v>0.5</v>
      </c>
      <c r="W279" s="32"/>
      <c r="X279" s="32"/>
      <c r="Y279" s="32"/>
    </row>
    <row r="280" spans="1:25" ht="12" hidden="1" customHeight="1" outlineLevel="2" x14ac:dyDescent="0.2">
      <c r="A280" s="30" t="s">
        <v>133</v>
      </c>
      <c r="B280" s="31">
        <v>1</v>
      </c>
      <c r="C280" s="31">
        <v>1</v>
      </c>
      <c r="D280" s="31">
        <v>1</v>
      </c>
      <c r="E280" s="31">
        <v>0</v>
      </c>
      <c r="F280" s="31">
        <v>0</v>
      </c>
      <c r="G280" s="31">
        <f>(F280)-H280-I280-J280</f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1</v>
      </c>
      <c r="O280" s="31">
        <v>0</v>
      </c>
      <c r="P280" s="31">
        <v>0</v>
      </c>
      <c r="Q280" s="31">
        <v>0</v>
      </c>
      <c r="R280" s="31">
        <v>0</v>
      </c>
      <c r="S280" s="38">
        <f t="shared" si="108"/>
        <v>0</v>
      </c>
      <c r="T280" s="38">
        <f t="shared" si="113"/>
        <v>0</v>
      </c>
      <c r="U280" s="38">
        <f t="shared" si="109"/>
        <v>0</v>
      </c>
      <c r="V280" s="38">
        <f t="shared" si="110"/>
        <v>0</v>
      </c>
      <c r="W280" s="32"/>
      <c r="X280" s="32"/>
      <c r="Y280" s="32"/>
    </row>
    <row r="281" spans="1:25" ht="12" hidden="1" customHeight="1" outlineLevel="2" x14ac:dyDescent="0.2">
      <c r="A281" s="30" t="s">
        <v>133</v>
      </c>
      <c r="B281" s="31">
        <v>1</v>
      </c>
      <c r="C281" s="31">
        <v>1</v>
      </c>
      <c r="D281" s="31">
        <v>0</v>
      </c>
      <c r="E281" s="31">
        <v>1</v>
      </c>
      <c r="F281" s="31">
        <v>0</v>
      </c>
      <c r="G281" s="31">
        <f>(F281)-H281-I281-J281</f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1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8" t="e">
        <f t="shared" si="108"/>
        <v>#DIV/0!</v>
      </c>
      <c r="T281" s="38">
        <f t="shared" si="113"/>
        <v>1</v>
      </c>
      <c r="U281" s="38" t="e">
        <f t="shared" si="109"/>
        <v>#DIV/0!</v>
      </c>
      <c r="V281" s="38" t="e">
        <f t="shared" si="110"/>
        <v>#DIV/0!</v>
      </c>
      <c r="W281" s="32"/>
      <c r="X281" s="32"/>
      <c r="Y281" s="32"/>
    </row>
    <row r="282" spans="1:25" ht="12" customHeight="1" outlineLevel="1" collapsed="1" x14ac:dyDescent="0.2">
      <c r="A282" s="35" t="s">
        <v>326</v>
      </c>
      <c r="B282" s="31">
        <f t="shared" ref="B282:R282" si="119">SUBTOTAL(9,B283:B286)</f>
        <v>49</v>
      </c>
      <c r="C282" s="31">
        <f t="shared" si="119"/>
        <v>185</v>
      </c>
      <c r="D282" s="31">
        <f t="shared" si="119"/>
        <v>156</v>
      </c>
      <c r="E282" s="31">
        <f t="shared" si="119"/>
        <v>29</v>
      </c>
      <c r="F282" s="31">
        <f t="shared" si="119"/>
        <v>41</v>
      </c>
      <c r="G282" s="31">
        <f t="shared" si="119"/>
        <v>30</v>
      </c>
      <c r="H282" s="31">
        <f t="shared" si="119"/>
        <v>9</v>
      </c>
      <c r="I282" s="31">
        <f t="shared" si="119"/>
        <v>2</v>
      </c>
      <c r="J282" s="31">
        <f t="shared" si="119"/>
        <v>0</v>
      </c>
      <c r="K282" s="31">
        <f t="shared" si="119"/>
        <v>18</v>
      </c>
      <c r="L282" s="31">
        <f t="shared" si="119"/>
        <v>11</v>
      </c>
      <c r="M282" s="31">
        <f t="shared" si="119"/>
        <v>16</v>
      </c>
      <c r="N282" s="31">
        <f t="shared" si="119"/>
        <v>33</v>
      </c>
      <c r="O282" s="31">
        <f t="shared" si="119"/>
        <v>1</v>
      </c>
      <c r="P282" s="31">
        <f t="shared" si="119"/>
        <v>1</v>
      </c>
      <c r="Q282" s="31">
        <f t="shared" si="119"/>
        <v>14</v>
      </c>
      <c r="R282" s="31">
        <f t="shared" si="119"/>
        <v>3</v>
      </c>
      <c r="S282" s="38">
        <f t="shared" si="108"/>
        <v>0.26282051282051283</v>
      </c>
      <c r="T282" s="38">
        <f t="shared" si="113"/>
        <v>0.36956521739130432</v>
      </c>
      <c r="U282" s="38">
        <f t="shared" si="109"/>
        <v>0.34615384615384615</v>
      </c>
      <c r="V282" s="38">
        <f t="shared" si="110"/>
        <v>0.71571906354515047</v>
      </c>
      <c r="W282" s="32"/>
      <c r="X282" s="32"/>
      <c r="Y282" s="32"/>
    </row>
    <row r="283" spans="1:25" ht="12" hidden="1" customHeight="1" outlineLevel="2" x14ac:dyDescent="0.2">
      <c r="A283" s="30" t="s">
        <v>109</v>
      </c>
      <c r="B283" s="31">
        <v>10</v>
      </c>
      <c r="C283" s="31">
        <v>38</v>
      </c>
      <c r="D283" s="31">
        <v>30</v>
      </c>
      <c r="E283" s="31">
        <v>7</v>
      </c>
      <c r="F283" s="31">
        <v>9</v>
      </c>
      <c r="G283" s="31">
        <f>(F283)-H283-I283-J283</f>
        <v>8</v>
      </c>
      <c r="H283" s="31">
        <v>0</v>
      </c>
      <c r="I283" s="31">
        <v>1</v>
      </c>
      <c r="J283" s="31">
        <v>0</v>
      </c>
      <c r="K283" s="31">
        <v>6</v>
      </c>
      <c r="L283" s="31">
        <v>3</v>
      </c>
      <c r="M283" s="31">
        <v>5</v>
      </c>
      <c r="N283" s="31">
        <v>5</v>
      </c>
      <c r="O283" s="31">
        <v>0</v>
      </c>
      <c r="P283" s="31">
        <v>0</v>
      </c>
      <c r="Q283" s="31">
        <v>8</v>
      </c>
      <c r="R283" s="31">
        <v>2</v>
      </c>
      <c r="S283" s="38">
        <f t="shared" si="108"/>
        <v>0.3</v>
      </c>
      <c r="T283" s="38">
        <f t="shared" si="113"/>
        <v>0.44736842105263158</v>
      </c>
      <c r="U283" s="38">
        <f t="shared" si="109"/>
        <v>0.36666666666666664</v>
      </c>
      <c r="V283" s="38">
        <f t="shared" si="110"/>
        <v>0.81403508771929822</v>
      </c>
      <c r="W283" s="32"/>
      <c r="X283" s="32"/>
      <c r="Y283" s="32"/>
    </row>
    <row r="284" spans="1:25" ht="12" hidden="1" customHeight="1" outlineLevel="2" x14ac:dyDescent="0.2">
      <c r="A284" s="30" t="s">
        <v>109</v>
      </c>
      <c r="B284" s="31">
        <v>12</v>
      </c>
      <c r="C284" s="31">
        <v>47</v>
      </c>
      <c r="D284" s="31">
        <v>41</v>
      </c>
      <c r="E284" s="31">
        <v>9</v>
      </c>
      <c r="F284" s="31">
        <v>9</v>
      </c>
      <c r="G284" s="31">
        <f>(F284)-H284-I284-J284</f>
        <v>5</v>
      </c>
      <c r="H284" s="31">
        <v>3</v>
      </c>
      <c r="I284" s="31">
        <v>1</v>
      </c>
      <c r="J284" s="31">
        <v>0</v>
      </c>
      <c r="K284" s="31">
        <v>3</v>
      </c>
      <c r="L284" s="31">
        <v>5</v>
      </c>
      <c r="M284" s="31">
        <v>1</v>
      </c>
      <c r="N284" s="31">
        <v>11</v>
      </c>
      <c r="O284" s="31">
        <v>0</v>
      </c>
      <c r="P284" s="31">
        <v>0</v>
      </c>
      <c r="Q284" s="31">
        <v>3</v>
      </c>
      <c r="R284" s="31">
        <v>1</v>
      </c>
      <c r="S284" s="38">
        <f t="shared" si="108"/>
        <v>0.21951219512195122</v>
      </c>
      <c r="T284" s="38">
        <f t="shared" si="113"/>
        <v>0.31914893617021278</v>
      </c>
      <c r="U284" s="38">
        <f t="shared" si="109"/>
        <v>0.34146341463414637</v>
      </c>
      <c r="V284" s="38">
        <f t="shared" si="110"/>
        <v>0.66061235080435909</v>
      </c>
      <c r="W284" s="32"/>
      <c r="X284" s="32"/>
      <c r="Y284" s="32"/>
    </row>
    <row r="285" spans="1:25" ht="12" hidden="1" customHeight="1" outlineLevel="2" x14ac:dyDescent="0.2">
      <c r="A285" s="30" t="s">
        <v>109</v>
      </c>
      <c r="B285" s="31">
        <v>15</v>
      </c>
      <c r="C285" s="31">
        <v>56</v>
      </c>
      <c r="D285" s="31">
        <v>50</v>
      </c>
      <c r="E285" s="31">
        <v>4</v>
      </c>
      <c r="F285" s="31">
        <v>14</v>
      </c>
      <c r="G285" s="31">
        <f>(F285)-H285-I285-J285</f>
        <v>8</v>
      </c>
      <c r="H285" s="31">
        <v>6</v>
      </c>
      <c r="I285" s="31">
        <v>0</v>
      </c>
      <c r="J285" s="31">
        <v>0</v>
      </c>
      <c r="K285" s="31">
        <v>5</v>
      </c>
      <c r="L285" s="31">
        <v>0</v>
      </c>
      <c r="M285" s="31">
        <v>5</v>
      </c>
      <c r="N285" s="31">
        <v>11</v>
      </c>
      <c r="O285" s="31">
        <v>0</v>
      </c>
      <c r="P285" s="31">
        <v>1</v>
      </c>
      <c r="Q285" s="31">
        <v>1</v>
      </c>
      <c r="R285" s="31">
        <v>0</v>
      </c>
      <c r="S285" s="38">
        <f t="shared" si="108"/>
        <v>0.28000000000000003</v>
      </c>
      <c r="T285" s="38">
        <f t="shared" si="113"/>
        <v>0.3392857142857143</v>
      </c>
      <c r="U285" s="38">
        <f t="shared" si="109"/>
        <v>0.4</v>
      </c>
      <c r="V285" s="38">
        <f t="shared" si="110"/>
        <v>0.73928571428571432</v>
      </c>
      <c r="W285" s="32"/>
      <c r="X285" s="32"/>
      <c r="Y285" s="32"/>
    </row>
    <row r="286" spans="1:25" ht="12" hidden="1" customHeight="1" outlineLevel="2" x14ac:dyDescent="0.2">
      <c r="A286" s="49" t="s">
        <v>109</v>
      </c>
      <c r="B286" s="31">
        <v>12</v>
      </c>
      <c r="C286" s="31">
        <v>44</v>
      </c>
      <c r="D286" s="31">
        <v>35</v>
      </c>
      <c r="E286" s="31">
        <v>9</v>
      </c>
      <c r="F286" s="31">
        <v>9</v>
      </c>
      <c r="G286" s="31">
        <f>(F286)-H286-I286-J286</f>
        <v>9</v>
      </c>
      <c r="H286" s="31">
        <v>0</v>
      </c>
      <c r="I286" s="31">
        <v>0</v>
      </c>
      <c r="J286" s="31">
        <v>0</v>
      </c>
      <c r="K286" s="31">
        <v>4</v>
      </c>
      <c r="L286" s="31">
        <v>3</v>
      </c>
      <c r="M286" s="31">
        <v>5</v>
      </c>
      <c r="N286" s="31">
        <v>6</v>
      </c>
      <c r="O286" s="31">
        <v>1</v>
      </c>
      <c r="P286" s="31">
        <v>0</v>
      </c>
      <c r="Q286" s="31">
        <v>2</v>
      </c>
      <c r="R286" s="31">
        <v>0</v>
      </c>
      <c r="S286" s="38">
        <f t="shared" si="108"/>
        <v>0.25714285714285712</v>
      </c>
      <c r="T286" s="38">
        <f t="shared" si="113"/>
        <v>0.39534883720930231</v>
      </c>
      <c r="U286" s="38">
        <f t="shared" si="109"/>
        <v>0.25714285714285712</v>
      </c>
      <c r="V286" s="38">
        <f t="shared" si="110"/>
        <v>0.65249169435215948</v>
      </c>
      <c r="W286" s="32"/>
      <c r="X286" s="32"/>
      <c r="Y286" s="32"/>
    </row>
    <row r="287" spans="1:25" ht="12" customHeight="1" outlineLevel="1" collapsed="1" x14ac:dyDescent="0.2">
      <c r="A287" s="51" t="s">
        <v>327</v>
      </c>
      <c r="B287" s="31">
        <f t="shared" ref="B287:R287" si="120">SUBTOTAL(9,B288:B289)</f>
        <v>26</v>
      </c>
      <c r="C287" s="31">
        <f t="shared" si="120"/>
        <v>79</v>
      </c>
      <c r="D287" s="31">
        <f t="shared" si="120"/>
        <v>55</v>
      </c>
      <c r="E287" s="31">
        <f t="shared" si="120"/>
        <v>12</v>
      </c>
      <c r="F287" s="31">
        <f t="shared" si="120"/>
        <v>14</v>
      </c>
      <c r="G287" s="31">
        <f t="shared" si="120"/>
        <v>8</v>
      </c>
      <c r="H287" s="31">
        <f t="shared" si="120"/>
        <v>6</v>
      </c>
      <c r="I287" s="31">
        <f t="shared" si="120"/>
        <v>0</v>
      </c>
      <c r="J287" s="31">
        <f t="shared" si="120"/>
        <v>0</v>
      </c>
      <c r="K287" s="31">
        <f t="shared" si="120"/>
        <v>10</v>
      </c>
      <c r="L287" s="31">
        <f t="shared" si="120"/>
        <v>5</v>
      </c>
      <c r="M287" s="31">
        <f t="shared" si="120"/>
        <v>16</v>
      </c>
      <c r="N287" s="31">
        <f t="shared" si="120"/>
        <v>9</v>
      </c>
      <c r="O287" s="31">
        <f t="shared" si="120"/>
        <v>0</v>
      </c>
      <c r="P287" s="31">
        <f t="shared" si="120"/>
        <v>3</v>
      </c>
      <c r="Q287" s="31">
        <f t="shared" si="120"/>
        <v>3</v>
      </c>
      <c r="R287" s="31">
        <f t="shared" si="120"/>
        <v>0</v>
      </c>
      <c r="S287" s="38">
        <f t="shared" si="108"/>
        <v>0.25454545454545452</v>
      </c>
      <c r="T287" s="38">
        <f t="shared" si="113"/>
        <v>0.44303797468354428</v>
      </c>
      <c r="U287" s="38">
        <f t="shared" si="109"/>
        <v>0.36363636363636365</v>
      </c>
      <c r="V287" s="38">
        <f t="shared" si="110"/>
        <v>0.80667433831990798</v>
      </c>
      <c r="W287" s="32"/>
      <c r="X287" s="32"/>
      <c r="Y287" s="32"/>
    </row>
    <row r="288" spans="1:25" ht="12" hidden="1" customHeight="1" outlineLevel="2" x14ac:dyDescent="0.2">
      <c r="A288" s="49" t="s">
        <v>142</v>
      </c>
      <c r="B288" s="31">
        <v>9</v>
      </c>
      <c r="C288" s="31">
        <v>27</v>
      </c>
      <c r="D288" s="31">
        <v>20</v>
      </c>
      <c r="E288" s="31">
        <v>3</v>
      </c>
      <c r="F288" s="31">
        <v>5</v>
      </c>
      <c r="G288" s="31">
        <f>(F288)-H288-I288-J288</f>
        <v>3</v>
      </c>
      <c r="H288" s="31">
        <v>2</v>
      </c>
      <c r="I288" s="31">
        <v>0</v>
      </c>
      <c r="J288" s="31">
        <v>0</v>
      </c>
      <c r="K288" s="31">
        <v>2</v>
      </c>
      <c r="L288" s="31">
        <v>1</v>
      </c>
      <c r="M288" s="31">
        <v>6</v>
      </c>
      <c r="N288" s="31">
        <v>4</v>
      </c>
      <c r="O288" s="31">
        <v>0</v>
      </c>
      <c r="P288" s="31">
        <v>0</v>
      </c>
      <c r="Q288" s="31">
        <v>2</v>
      </c>
      <c r="R288" s="31">
        <v>0</v>
      </c>
      <c r="S288" s="38">
        <f t="shared" si="108"/>
        <v>0.25</v>
      </c>
      <c r="T288" s="38">
        <f t="shared" si="113"/>
        <v>0.44444444444444442</v>
      </c>
      <c r="U288" s="38">
        <f t="shared" si="109"/>
        <v>0.35</v>
      </c>
      <c r="V288" s="38">
        <f t="shared" si="110"/>
        <v>0.7944444444444444</v>
      </c>
      <c r="W288" s="32"/>
      <c r="X288" s="32"/>
      <c r="Y288" s="32"/>
    </row>
    <row r="289" spans="1:25" ht="12" hidden="1" customHeight="1" outlineLevel="2" x14ac:dyDescent="0.2">
      <c r="A289" s="30" t="s">
        <v>142</v>
      </c>
      <c r="B289" s="31">
        <v>17</v>
      </c>
      <c r="C289" s="31">
        <v>52</v>
      </c>
      <c r="D289" s="31">
        <v>35</v>
      </c>
      <c r="E289" s="31">
        <v>9</v>
      </c>
      <c r="F289" s="31">
        <v>9</v>
      </c>
      <c r="G289" s="31">
        <f>(F289)-H289-I289-J289</f>
        <v>5</v>
      </c>
      <c r="H289" s="31">
        <v>4</v>
      </c>
      <c r="I289" s="31">
        <v>0</v>
      </c>
      <c r="J289" s="31">
        <v>0</v>
      </c>
      <c r="K289" s="31">
        <v>8</v>
      </c>
      <c r="L289" s="31">
        <v>4</v>
      </c>
      <c r="M289" s="31">
        <v>10</v>
      </c>
      <c r="N289" s="31">
        <v>5</v>
      </c>
      <c r="O289" s="31">
        <v>0</v>
      </c>
      <c r="P289" s="31">
        <v>3</v>
      </c>
      <c r="Q289" s="31">
        <v>1</v>
      </c>
      <c r="R289" s="31">
        <v>0</v>
      </c>
      <c r="S289" s="38">
        <f t="shared" si="108"/>
        <v>0.25714285714285712</v>
      </c>
      <c r="T289" s="38">
        <f t="shared" si="113"/>
        <v>0.44230769230769229</v>
      </c>
      <c r="U289" s="38">
        <f t="shared" si="109"/>
        <v>0.37142857142857144</v>
      </c>
      <c r="V289" s="38">
        <f t="shared" si="110"/>
        <v>0.81373626373626373</v>
      </c>
      <c r="W289" s="32"/>
      <c r="X289" s="32"/>
      <c r="Y289" s="32"/>
    </row>
    <row r="290" spans="1:25" ht="12" customHeight="1" outlineLevel="1" collapsed="1" x14ac:dyDescent="0.2">
      <c r="A290" s="35" t="s">
        <v>328</v>
      </c>
      <c r="B290" s="31">
        <f t="shared" ref="B290:R290" si="121">SUBTOTAL(9,B291:B294)</f>
        <v>7</v>
      </c>
      <c r="C290" s="31">
        <f t="shared" si="121"/>
        <v>16</v>
      </c>
      <c r="D290" s="31">
        <f t="shared" si="121"/>
        <v>13</v>
      </c>
      <c r="E290" s="31">
        <f t="shared" si="121"/>
        <v>2</v>
      </c>
      <c r="F290" s="31">
        <f t="shared" si="121"/>
        <v>5</v>
      </c>
      <c r="G290" s="31">
        <f t="shared" si="121"/>
        <v>4</v>
      </c>
      <c r="H290" s="31">
        <f t="shared" si="121"/>
        <v>1</v>
      </c>
      <c r="I290" s="31">
        <f t="shared" si="121"/>
        <v>0</v>
      </c>
      <c r="J290" s="31">
        <f t="shared" si="121"/>
        <v>0</v>
      </c>
      <c r="K290" s="31">
        <f t="shared" si="121"/>
        <v>1</v>
      </c>
      <c r="L290" s="31">
        <f t="shared" si="121"/>
        <v>0</v>
      </c>
      <c r="M290" s="31">
        <f t="shared" si="121"/>
        <v>3</v>
      </c>
      <c r="N290" s="31">
        <f t="shared" si="121"/>
        <v>2</v>
      </c>
      <c r="O290" s="31">
        <f t="shared" si="121"/>
        <v>0</v>
      </c>
      <c r="P290" s="31">
        <f t="shared" si="121"/>
        <v>0</v>
      </c>
      <c r="Q290" s="31">
        <f t="shared" si="121"/>
        <v>0</v>
      </c>
      <c r="R290" s="31">
        <f t="shared" si="121"/>
        <v>0</v>
      </c>
      <c r="S290" s="38">
        <f t="shared" si="108"/>
        <v>0.38461538461538464</v>
      </c>
      <c r="T290" s="38">
        <f t="shared" si="113"/>
        <v>0.5</v>
      </c>
      <c r="U290" s="38">
        <f t="shared" si="109"/>
        <v>0.46153846153846156</v>
      </c>
      <c r="V290" s="38">
        <f t="shared" si="110"/>
        <v>0.96153846153846156</v>
      </c>
      <c r="W290" s="32"/>
      <c r="X290" s="32"/>
      <c r="Y290" s="32"/>
    </row>
    <row r="291" spans="1:25" ht="12" hidden="1" customHeight="1" outlineLevel="2" x14ac:dyDescent="0.2">
      <c r="A291" s="30" t="s">
        <v>94</v>
      </c>
      <c r="B291" s="31">
        <v>2</v>
      </c>
      <c r="C291" s="31">
        <v>3</v>
      </c>
      <c r="D291" s="31">
        <v>0</v>
      </c>
      <c r="E291" s="31">
        <v>1</v>
      </c>
      <c r="F291" s="31">
        <v>0</v>
      </c>
      <c r="G291" s="31">
        <f>(F291)-H291-I291-J291</f>
        <v>0</v>
      </c>
      <c r="H291" s="31">
        <v>0</v>
      </c>
      <c r="I291" s="31">
        <v>0</v>
      </c>
      <c r="J291" s="31">
        <v>0</v>
      </c>
      <c r="K291" s="31">
        <v>0</v>
      </c>
      <c r="L291" s="31">
        <v>0</v>
      </c>
      <c r="M291" s="31">
        <v>3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8" t="e">
        <f t="shared" si="108"/>
        <v>#DIV/0!</v>
      </c>
      <c r="T291" s="38">
        <f t="shared" si="113"/>
        <v>1</v>
      </c>
      <c r="U291" s="38" t="e">
        <f t="shared" si="109"/>
        <v>#DIV/0!</v>
      </c>
      <c r="V291" s="38" t="e">
        <f t="shared" si="110"/>
        <v>#DIV/0!</v>
      </c>
      <c r="W291" s="32"/>
      <c r="X291" s="32"/>
      <c r="Y291" s="32"/>
    </row>
    <row r="292" spans="1:25" ht="12" hidden="1" customHeight="1" outlineLevel="2" x14ac:dyDescent="0.2">
      <c r="A292" s="30" t="s">
        <v>94</v>
      </c>
      <c r="B292" s="31">
        <v>1</v>
      </c>
      <c r="C292" s="31">
        <v>1</v>
      </c>
      <c r="D292" s="31">
        <v>1</v>
      </c>
      <c r="E292" s="31">
        <v>0</v>
      </c>
      <c r="F292" s="31">
        <v>0</v>
      </c>
      <c r="G292" s="31">
        <f>(F292)-H292-I292-J292</f>
        <v>0</v>
      </c>
      <c r="H292" s="31">
        <v>0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8">
        <f t="shared" si="108"/>
        <v>0</v>
      </c>
      <c r="T292" s="38">
        <f t="shared" si="113"/>
        <v>0</v>
      </c>
      <c r="U292" s="38">
        <f t="shared" si="109"/>
        <v>0</v>
      </c>
      <c r="V292" s="38">
        <f t="shared" si="110"/>
        <v>0</v>
      </c>
      <c r="W292" s="32"/>
      <c r="X292" s="32"/>
      <c r="Y292" s="32"/>
    </row>
    <row r="293" spans="1:25" ht="12" hidden="1" customHeight="1" outlineLevel="2" x14ac:dyDescent="0.2">
      <c r="A293" s="30" t="s">
        <v>94</v>
      </c>
      <c r="B293" s="31">
        <v>1</v>
      </c>
      <c r="C293" s="31">
        <v>2</v>
      </c>
      <c r="D293" s="31">
        <v>2</v>
      </c>
      <c r="E293" s="31">
        <v>0</v>
      </c>
      <c r="F293" s="31">
        <v>0</v>
      </c>
      <c r="G293" s="31">
        <f>(F293)-H293-I293-J293</f>
        <v>0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8">
        <f t="shared" si="108"/>
        <v>0</v>
      </c>
      <c r="T293" s="38">
        <f t="shared" si="113"/>
        <v>0</v>
      </c>
      <c r="U293" s="38">
        <f t="shared" si="109"/>
        <v>0</v>
      </c>
      <c r="V293" s="38">
        <f t="shared" si="110"/>
        <v>0</v>
      </c>
      <c r="W293" s="32"/>
      <c r="X293" s="32"/>
      <c r="Y293" s="32"/>
    </row>
    <row r="294" spans="1:25" ht="12" hidden="1" customHeight="1" outlineLevel="2" x14ac:dyDescent="0.2">
      <c r="A294" s="30" t="s">
        <v>94</v>
      </c>
      <c r="B294" s="31">
        <v>3</v>
      </c>
      <c r="C294" s="31">
        <v>10</v>
      </c>
      <c r="D294" s="31">
        <v>10</v>
      </c>
      <c r="E294" s="31">
        <v>1</v>
      </c>
      <c r="F294" s="31">
        <v>5</v>
      </c>
      <c r="G294" s="31">
        <f>(F294)-H294-I294-J294</f>
        <v>4</v>
      </c>
      <c r="H294" s="31">
        <v>1</v>
      </c>
      <c r="I294" s="31">
        <v>0</v>
      </c>
      <c r="J294" s="31">
        <v>0</v>
      </c>
      <c r="K294" s="31">
        <v>1</v>
      </c>
      <c r="L294" s="31">
        <v>0</v>
      </c>
      <c r="M294" s="31">
        <v>0</v>
      </c>
      <c r="N294" s="31">
        <v>2</v>
      </c>
      <c r="O294" s="31">
        <v>0</v>
      </c>
      <c r="P294" s="31">
        <v>0</v>
      </c>
      <c r="Q294" s="31">
        <v>0</v>
      </c>
      <c r="R294" s="31">
        <v>0</v>
      </c>
      <c r="S294" s="38">
        <f t="shared" si="108"/>
        <v>0.5</v>
      </c>
      <c r="T294" s="38">
        <f t="shared" si="113"/>
        <v>0.5</v>
      </c>
      <c r="U294" s="38">
        <f t="shared" si="109"/>
        <v>0.6</v>
      </c>
      <c r="V294" s="38">
        <f t="shared" si="110"/>
        <v>1.1000000000000001</v>
      </c>
      <c r="W294" s="32"/>
      <c r="X294" s="32"/>
      <c r="Y294" s="32"/>
    </row>
    <row r="295" spans="1:25" ht="12" customHeight="1" outlineLevel="1" collapsed="1" x14ac:dyDescent="0.2">
      <c r="A295" s="35" t="s">
        <v>329</v>
      </c>
      <c r="B295" s="31">
        <f t="shared" ref="B295:R295" si="122">SUBTOTAL(9,B296:B299)</f>
        <v>87</v>
      </c>
      <c r="C295" s="31">
        <f t="shared" si="122"/>
        <v>347</v>
      </c>
      <c r="D295" s="31">
        <f t="shared" si="122"/>
        <v>304</v>
      </c>
      <c r="E295" s="31">
        <f t="shared" si="122"/>
        <v>83</v>
      </c>
      <c r="F295" s="31">
        <f t="shared" si="122"/>
        <v>104</v>
      </c>
      <c r="G295" s="31">
        <f t="shared" si="122"/>
        <v>55</v>
      </c>
      <c r="H295" s="31">
        <f t="shared" si="122"/>
        <v>26</v>
      </c>
      <c r="I295" s="31">
        <f t="shared" si="122"/>
        <v>5</v>
      </c>
      <c r="J295" s="31">
        <f t="shared" si="122"/>
        <v>18</v>
      </c>
      <c r="K295" s="31">
        <f t="shared" si="122"/>
        <v>118</v>
      </c>
      <c r="L295" s="31">
        <f t="shared" si="122"/>
        <v>5</v>
      </c>
      <c r="M295" s="31">
        <f t="shared" si="122"/>
        <v>29</v>
      </c>
      <c r="N295" s="31">
        <f t="shared" si="122"/>
        <v>35</v>
      </c>
      <c r="O295" s="31">
        <f t="shared" si="122"/>
        <v>4</v>
      </c>
      <c r="P295" s="31">
        <f t="shared" si="122"/>
        <v>5</v>
      </c>
      <c r="Q295" s="31">
        <f t="shared" si="122"/>
        <v>6</v>
      </c>
      <c r="R295" s="31">
        <f t="shared" si="122"/>
        <v>0</v>
      </c>
      <c r="S295" s="38">
        <f t="shared" si="108"/>
        <v>0.34210526315789475</v>
      </c>
      <c r="T295" s="38">
        <f t="shared" si="113"/>
        <v>0.40233236151603496</v>
      </c>
      <c r="U295" s="38">
        <f t="shared" si="109"/>
        <v>0.63815789473684215</v>
      </c>
      <c r="V295" s="38">
        <f t="shared" si="110"/>
        <v>1.0404902562528771</v>
      </c>
      <c r="W295" s="32"/>
      <c r="X295" s="32"/>
      <c r="Y295" s="32"/>
    </row>
    <row r="296" spans="1:25" ht="12" hidden="1" customHeight="1" outlineLevel="2" x14ac:dyDescent="0.2">
      <c r="A296" s="30" t="s">
        <v>95</v>
      </c>
      <c r="B296" s="31">
        <v>21</v>
      </c>
      <c r="C296" s="31">
        <v>80</v>
      </c>
      <c r="D296" s="31">
        <v>69</v>
      </c>
      <c r="E296" s="31">
        <v>22</v>
      </c>
      <c r="F296" s="31">
        <v>24</v>
      </c>
      <c r="G296" s="31">
        <f>(F296)-H296-I296-J296</f>
        <v>11</v>
      </c>
      <c r="H296" s="31">
        <v>7</v>
      </c>
      <c r="I296" s="31">
        <v>2</v>
      </c>
      <c r="J296" s="31">
        <v>4</v>
      </c>
      <c r="K296" s="31">
        <v>29</v>
      </c>
      <c r="L296" s="31">
        <v>0</v>
      </c>
      <c r="M296" s="31">
        <v>8</v>
      </c>
      <c r="N296" s="31">
        <v>10</v>
      </c>
      <c r="O296" s="31">
        <v>2</v>
      </c>
      <c r="P296" s="31">
        <v>1</v>
      </c>
      <c r="Q296" s="31">
        <v>2</v>
      </c>
      <c r="R296" s="31">
        <v>0</v>
      </c>
      <c r="S296" s="38">
        <f t="shared" si="108"/>
        <v>0.34782608695652173</v>
      </c>
      <c r="T296" s="38">
        <f t="shared" si="113"/>
        <v>0.41025641025641024</v>
      </c>
      <c r="U296" s="38">
        <f t="shared" si="109"/>
        <v>0.6811594202898551</v>
      </c>
      <c r="V296" s="38">
        <f t="shared" si="110"/>
        <v>1.0914158305462653</v>
      </c>
      <c r="W296" s="32"/>
      <c r="X296" s="32"/>
      <c r="Y296" s="32"/>
    </row>
    <row r="297" spans="1:25" ht="12" hidden="1" customHeight="1" outlineLevel="2" x14ac:dyDescent="0.2">
      <c r="A297" s="30" t="s">
        <v>95</v>
      </c>
      <c r="B297" s="31">
        <v>19</v>
      </c>
      <c r="C297" s="31">
        <v>76</v>
      </c>
      <c r="D297" s="31">
        <v>67</v>
      </c>
      <c r="E297" s="31">
        <v>15</v>
      </c>
      <c r="F297" s="31">
        <v>20</v>
      </c>
      <c r="G297" s="31">
        <f>(F297)-H297-I297-J297</f>
        <v>12</v>
      </c>
      <c r="H297" s="31">
        <v>5</v>
      </c>
      <c r="I297" s="31">
        <v>1</v>
      </c>
      <c r="J297" s="31">
        <v>2</v>
      </c>
      <c r="K297" s="31">
        <v>20</v>
      </c>
      <c r="L297" s="31">
        <v>0</v>
      </c>
      <c r="M297" s="31">
        <v>7</v>
      </c>
      <c r="N297" s="31">
        <v>9</v>
      </c>
      <c r="O297" s="31">
        <v>1</v>
      </c>
      <c r="P297" s="31">
        <v>1</v>
      </c>
      <c r="Q297" s="31">
        <v>1</v>
      </c>
      <c r="R297" s="31">
        <v>0</v>
      </c>
      <c r="S297" s="38">
        <f t="shared" si="108"/>
        <v>0.29850746268656714</v>
      </c>
      <c r="T297" s="38">
        <f t="shared" si="113"/>
        <v>0.36</v>
      </c>
      <c r="U297" s="38">
        <f t="shared" si="109"/>
        <v>0.4925373134328358</v>
      </c>
      <c r="V297" s="38">
        <f t="shared" si="110"/>
        <v>0.85253731343283579</v>
      </c>
      <c r="W297" s="32"/>
      <c r="X297" s="32"/>
      <c r="Y297" s="32"/>
    </row>
    <row r="298" spans="1:25" ht="12" hidden="1" customHeight="1" outlineLevel="2" x14ac:dyDescent="0.2">
      <c r="A298" s="30" t="s">
        <v>95</v>
      </c>
      <c r="B298" s="31">
        <v>21</v>
      </c>
      <c r="C298" s="31">
        <v>84</v>
      </c>
      <c r="D298" s="31">
        <v>74</v>
      </c>
      <c r="E298" s="31">
        <v>25</v>
      </c>
      <c r="F298" s="31">
        <v>32</v>
      </c>
      <c r="G298" s="31">
        <f>(F298)-H298-I298-J298</f>
        <v>17</v>
      </c>
      <c r="H298" s="31">
        <v>7</v>
      </c>
      <c r="I298" s="31">
        <v>1</v>
      </c>
      <c r="J298" s="31">
        <v>7</v>
      </c>
      <c r="K298" s="31">
        <v>33</v>
      </c>
      <c r="L298" s="31">
        <v>3</v>
      </c>
      <c r="M298" s="31">
        <v>6</v>
      </c>
      <c r="N298" s="31">
        <v>6</v>
      </c>
      <c r="O298" s="31">
        <v>1</v>
      </c>
      <c r="P298" s="31">
        <v>0</v>
      </c>
      <c r="Q298" s="31">
        <v>3</v>
      </c>
      <c r="R298" s="31">
        <v>0</v>
      </c>
      <c r="S298" s="38">
        <f t="shared" si="108"/>
        <v>0.43243243243243246</v>
      </c>
      <c r="T298" s="38">
        <f t="shared" si="113"/>
        <v>0.49397590361445781</v>
      </c>
      <c r="U298" s="38">
        <f t="shared" si="109"/>
        <v>0.83783783783783783</v>
      </c>
      <c r="V298" s="38">
        <f t="shared" si="110"/>
        <v>1.3318137414522957</v>
      </c>
      <c r="W298" s="32"/>
      <c r="X298" s="32"/>
      <c r="Y298" s="32"/>
    </row>
    <row r="299" spans="1:25" ht="12" hidden="1" customHeight="1" outlineLevel="2" x14ac:dyDescent="0.2">
      <c r="A299" s="49" t="s">
        <v>95</v>
      </c>
      <c r="B299" s="31">
        <v>26</v>
      </c>
      <c r="C299" s="31">
        <v>107</v>
      </c>
      <c r="D299" s="31">
        <v>94</v>
      </c>
      <c r="E299" s="31">
        <v>21</v>
      </c>
      <c r="F299" s="31">
        <v>28</v>
      </c>
      <c r="G299" s="31">
        <f>(F299)-H299-I299-J299</f>
        <v>15</v>
      </c>
      <c r="H299" s="31">
        <v>7</v>
      </c>
      <c r="I299" s="31">
        <v>1</v>
      </c>
      <c r="J299" s="31">
        <v>5</v>
      </c>
      <c r="K299" s="31">
        <v>36</v>
      </c>
      <c r="L299" s="31">
        <v>2</v>
      </c>
      <c r="M299" s="31">
        <v>8</v>
      </c>
      <c r="N299" s="31">
        <v>10</v>
      </c>
      <c r="O299" s="31">
        <v>0</v>
      </c>
      <c r="P299" s="31">
        <v>3</v>
      </c>
      <c r="Q299" s="31">
        <v>0</v>
      </c>
      <c r="R299" s="31">
        <v>0</v>
      </c>
      <c r="S299" s="38">
        <f t="shared" si="108"/>
        <v>0.2978723404255319</v>
      </c>
      <c r="T299" s="38">
        <f t="shared" si="113"/>
        <v>0.35514018691588783</v>
      </c>
      <c r="U299" s="38">
        <f t="shared" si="109"/>
        <v>0.55319148936170215</v>
      </c>
      <c r="V299" s="38">
        <f t="shared" si="110"/>
        <v>0.90833167627758993</v>
      </c>
      <c r="W299" s="32"/>
      <c r="X299" s="32"/>
      <c r="Y299" s="32"/>
    </row>
    <row r="300" spans="1:25" ht="12" customHeight="1" outlineLevel="1" collapsed="1" x14ac:dyDescent="0.2">
      <c r="A300" s="51" t="s">
        <v>330</v>
      </c>
      <c r="B300" s="31">
        <f t="shared" ref="B300:R300" si="123">SUBTOTAL(9,B301:B304)</f>
        <v>30</v>
      </c>
      <c r="C300" s="31">
        <f t="shared" si="123"/>
        <v>98</v>
      </c>
      <c r="D300" s="31">
        <f t="shared" si="123"/>
        <v>79</v>
      </c>
      <c r="E300" s="31">
        <f t="shared" si="123"/>
        <v>25</v>
      </c>
      <c r="F300" s="31">
        <f t="shared" si="123"/>
        <v>21</v>
      </c>
      <c r="G300" s="31">
        <f t="shared" si="123"/>
        <v>20</v>
      </c>
      <c r="H300" s="31">
        <f t="shared" si="123"/>
        <v>1</v>
      </c>
      <c r="I300" s="31">
        <f t="shared" si="123"/>
        <v>0</v>
      </c>
      <c r="J300" s="31">
        <f t="shared" si="123"/>
        <v>0</v>
      </c>
      <c r="K300" s="31">
        <f t="shared" si="123"/>
        <v>8</v>
      </c>
      <c r="L300" s="31">
        <f t="shared" si="123"/>
        <v>3</v>
      </c>
      <c r="M300" s="31">
        <f t="shared" si="123"/>
        <v>14</v>
      </c>
      <c r="N300" s="31">
        <f t="shared" si="123"/>
        <v>10</v>
      </c>
      <c r="O300" s="31">
        <f t="shared" si="123"/>
        <v>1</v>
      </c>
      <c r="P300" s="31">
        <f t="shared" si="123"/>
        <v>1</v>
      </c>
      <c r="Q300" s="31">
        <f t="shared" si="123"/>
        <v>3</v>
      </c>
      <c r="R300" s="31">
        <f t="shared" si="123"/>
        <v>0</v>
      </c>
      <c r="S300" s="38">
        <f t="shared" si="108"/>
        <v>0.26582278481012656</v>
      </c>
      <c r="T300" s="38">
        <f t="shared" si="113"/>
        <v>0.39175257731958762</v>
      </c>
      <c r="U300" s="38">
        <f t="shared" si="109"/>
        <v>0.27848101265822783</v>
      </c>
      <c r="V300" s="38">
        <f t="shared" si="110"/>
        <v>0.67023358997781546</v>
      </c>
      <c r="W300" s="32"/>
      <c r="X300" s="32"/>
      <c r="Y300" s="32"/>
    </row>
    <row r="301" spans="1:25" ht="12" hidden="1" customHeight="1" outlineLevel="2" x14ac:dyDescent="0.2">
      <c r="A301" s="49" t="s">
        <v>110</v>
      </c>
      <c r="B301" s="31">
        <v>11</v>
      </c>
      <c r="C301" s="31">
        <v>33</v>
      </c>
      <c r="D301" s="31">
        <v>27</v>
      </c>
      <c r="E301" s="31">
        <v>6</v>
      </c>
      <c r="F301" s="31">
        <v>7</v>
      </c>
      <c r="G301" s="31">
        <f>(F301)-H301-I301-J301</f>
        <v>7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31">
        <v>6</v>
      </c>
      <c r="N301" s="31">
        <v>5</v>
      </c>
      <c r="O301" s="31">
        <v>0</v>
      </c>
      <c r="P301" s="31">
        <v>0</v>
      </c>
      <c r="Q301" s="31">
        <v>1</v>
      </c>
      <c r="R301" s="31">
        <v>0</v>
      </c>
      <c r="S301" s="38">
        <f t="shared" si="108"/>
        <v>0.25925925925925924</v>
      </c>
      <c r="T301" s="38">
        <f t="shared" si="113"/>
        <v>0.39393939393939392</v>
      </c>
      <c r="U301" s="38">
        <f t="shared" si="109"/>
        <v>0.25925925925925924</v>
      </c>
      <c r="V301" s="38">
        <f t="shared" si="110"/>
        <v>0.65319865319865311</v>
      </c>
      <c r="W301" s="32"/>
      <c r="X301" s="32"/>
      <c r="Y301" s="32"/>
    </row>
    <row r="302" spans="1:25" ht="12" hidden="1" customHeight="1" outlineLevel="2" x14ac:dyDescent="0.2">
      <c r="A302" s="30" t="s">
        <v>110</v>
      </c>
      <c r="B302" s="31">
        <v>11</v>
      </c>
      <c r="C302" s="31">
        <v>40</v>
      </c>
      <c r="D302" s="31">
        <v>35</v>
      </c>
      <c r="E302" s="31">
        <v>11</v>
      </c>
      <c r="F302" s="31">
        <v>11</v>
      </c>
      <c r="G302" s="31">
        <f>(F302)-H302-I302-J302</f>
        <v>11</v>
      </c>
      <c r="H302" s="31">
        <v>0</v>
      </c>
      <c r="I302" s="31">
        <v>0</v>
      </c>
      <c r="J302" s="31">
        <v>0</v>
      </c>
      <c r="K302" s="31">
        <v>7</v>
      </c>
      <c r="L302" s="31">
        <v>1</v>
      </c>
      <c r="M302" s="31">
        <v>3</v>
      </c>
      <c r="N302" s="31">
        <v>2</v>
      </c>
      <c r="O302" s="31">
        <v>1</v>
      </c>
      <c r="P302" s="31">
        <v>0</v>
      </c>
      <c r="Q302" s="31">
        <v>1</v>
      </c>
      <c r="R302" s="31">
        <v>0</v>
      </c>
      <c r="S302" s="38">
        <f t="shared" si="108"/>
        <v>0.31428571428571428</v>
      </c>
      <c r="T302" s="38">
        <f t="shared" si="113"/>
        <v>0.38461538461538464</v>
      </c>
      <c r="U302" s="38">
        <f t="shared" si="109"/>
        <v>0.31428571428571428</v>
      </c>
      <c r="V302" s="38">
        <f t="shared" si="110"/>
        <v>0.69890109890109886</v>
      </c>
      <c r="W302" s="32"/>
      <c r="X302" s="32"/>
      <c r="Y302" s="32"/>
    </row>
    <row r="303" spans="1:25" ht="12" hidden="1" customHeight="1" outlineLevel="2" x14ac:dyDescent="0.2">
      <c r="A303" s="30" t="s">
        <v>110</v>
      </c>
      <c r="B303" s="31">
        <v>4</v>
      </c>
      <c r="C303" s="31">
        <v>16</v>
      </c>
      <c r="D303" s="31">
        <v>11</v>
      </c>
      <c r="E303" s="31">
        <v>5</v>
      </c>
      <c r="F303" s="31">
        <v>2</v>
      </c>
      <c r="G303" s="31">
        <f>(F303)-H303-I303-J303</f>
        <v>2</v>
      </c>
      <c r="H303" s="31">
        <v>0</v>
      </c>
      <c r="I303" s="31">
        <v>0</v>
      </c>
      <c r="J303" s="31">
        <v>0</v>
      </c>
      <c r="K303" s="31">
        <v>1</v>
      </c>
      <c r="L303" s="31">
        <v>2</v>
      </c>
      <c r="M303" s="31">
        <v>2</v>
      </c>
      <c r="N303" s="31">
        <v>2</v>
      </c>
      <c r="O303" s="31">
        <v>0</v>
      </c>
      <c r="P303" s="31">
        <v>1</v>
      </c>
      <c r="Q303" s="31">
        <v>1</v>
      </c>
      <c r="R303" s="31">
        <v>0</v>
      </c>
      <c r="S303" s="38">
        <f t="shared" si="108"/>
        <v>0.18181818181818182</v>
      </c>
      <c r="T303" s="38">
        <f t="shared" si="113"/>
        <v>0.375</v>
      </c>
      <c r="U303" s="38">
        <f t="shared" si="109"/>
        <v>0.18181818181818182</v>
      </c>
      <c r="V303" s="38">
        <f t="shared" si="110"/>
        <v>0.55681818181818188</v>
      </c>
      <c r="W303" s="32"/>
      <c r="X303" s="32"/>
      <c r="Y303" s="32"/>
    </row>
    <row r="304" spans="1:25" ht="12" hidden="1" customHeight="1" outlineLevel="2" x14ac:dyDescent="0.2">
      <c r="A304" s="30" t="s">
        <v>110</v>
      </c>
      <c r="B304" s="31">
        <v>4</v>
      </c>
      <c r="C304" s="31">
        <v>9</v>
      </c>
      <c r="D304" s="31">
        <v>6</v>
      </c>
      <c r="E304" s="31">
        <v>3</v>
      </c>
      <c r="F304" s="31">
        <v>1</v>
      </c>
      <c r="G304" s="31">
        <f>(F304)-H304-I304-J304</f>
        <v>0</v>
      </c>
      <c r="H304" s="31">
        <v>1</v>
      </c>
      <c r="I304" s="31">
        <v>0</v>
      </c>
      <c r="J304" s="31">
        <v>0</v>
      </c>
      <c r="K304" s="31">
        <v>0</v>
      </c>
      <c r="L304" s="31">
        <v>0</v>
      </c>
      <c r="M304" s="31">
        <v>3</v>
      </c>
      <c r="N304" s="31">
        <v>1</v>
      </c>
      <c r="O304" s="31">
        <v>0</v>
      </c>
      <c r="P304" s="31">
        <v>0</v>
      </c>
      <c r="Q304" s="31">
        <v>0</v>
      </c>
      <c r="R304" s="31">
        <v>0</v>
      </c>
      <c r="S304" s="38">
        <f t="shared" si="108"/>
        <v>0.16666666666666666</v>
      </c>
      <c r="T304" s="38">
        <f t="shared" si="113"/>
        <v>0.44444444444444442</v>
      </c>
      <c r="U304" s="38">
        <f t="shared" si="109"/>
        <v>0.33333333333333331</v>
      </c>
      <c r="V304" s="38">
        <f t="shared" si="110"/>
        <v>0.77777777777777768</v>
      </c>
      <c r="W304" s="32"/>
      <c r="X304" s="32"/>
      <c r="Y304" s="32"/>
    </row>
    <row r="305" spans="1:25" ht="12" customHeight="1" outlineLevel="1" collapsed="1" x14ac:dyDescent="0.2">
      <c r="A305" s="34" t="s">
        <v>331</v>
      </c>
      <c r="B305" s="30">
        <f t="shared" ref="B305:R305" si="124">SUBTOTAL(9,B306:B306)</f>
        <v>6</v>
      </c>
      <c r="C305" s="30">
        <f t="shared" si="124"/>
        <v>29</v>
      </c>
      <c r="D305" s="30">
        <f t="shared" si="124"/>
        <v>29</v>
      </c>
      <c r="E305" s="30">
        <f t="shared" si="124"/>
        <v>1</v>
      </c>
      <c r="F305" s="30">
        <f t="shared" si="124"/>
        <v>9</v>
      </c>
      <c r="G305" s="31">
        <f t="shared" si="124"/>
        <v>6</v>
      </c>
      <c r="H305" s="30">
        <f t="shared" si="124"/>
        <v>2</v>
      </c>
      <c r="I305" s="30">
        <f t="shared" si="124"/>
        <v>1</v>
      </c>
      <c r="J305" s="30">
        <f t="shared" si="124"/>
        <v>0</v>
      </c>
      <c r="K305" s="30">
        <f t="shared" si="124"/>
        <v>5</v>
      </c>
      <c r="L305" s="30">
        <f t="shared" si="124"/>
        <v>0</v>
      </c>
      <c r="M305" s="30">
        <f t="shared" si="124"/>
        <v>0</v>
      </c>
      <c r="N305" s="30">
        <f t="shared" si="124"/>
        <v>5</v>
      </c>
      <c r="O305" s="30">
        <f t="shared" si="124"/>
        <v>0</v>
      </c>
      <c r="P305" s="30">
        <f t="shared" si="124"/>
        <v>0</v>
      </c>
      <c r="Q305" s="30">
        <f t="shared" si="124"/>
        <v>0</v>
      </c>
      <c r="R305" s="30">
        <f t="shared" si="124"/>
        <v>0</v>
      </c>
      <c r="S305" s="38">
        <f t="shared" si="108"/>
        <v>0.31034482758620691</v>
      </c>
      <c r="T305" s="38">
        <f t="shared" si="113"/>
        <v>0.31034482758620691</v>
      </c>
      <c r="U305" s="38">
        <f t="shared" si="109"/>
        <v>0.44827586206896552</v>
      </c>
      <c r="V305" s="38">
        <f t="shared" si="110"/>
        <v>0.75862068965517238</v>
      </c>
      <c r="W305" s="32"/>
      <c r="X305" s="32"/>
      <c r="Y305" s="32"/>
    </row>
    <row r="306" spans="1:25" ht="12" hidden="1" customHeight="1" outlineLevel="2" x14ac:dyDescent="0.2">
      <c r="A306" s="11" t="s">
        <v>147</v>
      </c>
      <c r="B306" s="30">
        <v>6</v>
      </c>
      <c r="C306" s="30">
        <v>29</v>
      </c>
      <c r="D306" s="30">
        <v>29</v>
      </c>
      <c r="E306" s="30">
        <v>1</v>
      </c>
      <c r="F306" s="30">
        <v>9</v>
      </c>
      <c r="G306" s="31">
        <f>(F306)-H306-I306-J306</f>
        <v>6</v>
      </c>
      <c r="H306" s="30">
        <v>2</v>
      </c>
      <c r="I306" s="30">
        <v>1</v>
      </c>
      <c r="J306" s="30">
        <v>0</v>
      </c>
      <c r="K306" s="30">
        <v>5</v>
      </c>
      <c r="L306" s="30">
        <v>0</v>
      </c>
      <c r="M306" s="30">
        <v>0</v>
      </c>
      <c r="N306" s="30">
        <v>5</v>
      </c>
      <c r="O306" s="30">
        <v>0</v>
      </c>
      <c r="P306" s="30">
        <v>0</v>
      </c>
      <c r="Q306" s="30">
        <v>0</v>
      </c>
      <c r="R306" s="30">
        <v>0</v>
      </c>
      <c r="S306" s="38">
        <f t="shared" si="108"/>
        <v>0.31034482758620691</v>
      </c>
      <c r="T306" s="38">
        <f t="shared" si="113"/>
        <v>0.31034482758620691</v>
      </c>
      <c r="U306" s="38">
        <f t="shared" si="109"/>
        <v>0.44827586206896552</v>
      </c>
      <c r="V306" s="38">
        <f t="shared" si="110"/>
        <v>0.75862068965517238</v>
      </c>
      <c r="W306" s="32"/>
      <c r="X306" s="32"/>
      <c r="Y306" s="32"/>
    </row>
    <row r="307" spans="1:25" ht="12" customHeight="1" outlineLevel="1" collapsed="1" x14ac:dyDescent="0.2">
      <c r="A307" s="51" t="s">
        <v>332</v>
      </c>
      <c r="B307" s="31">
        <f t="shared" ref="B307:R307" si="125">SUBTOTAL(9,B308:B310)</f>
        <v>23</v>
      </c>
      <c r="C307" s="31">
        <f t="shared" si="125"/>
        <v>65</v>
      </c>
      <c r="D307" s="31">
        <f t="shared" si="125"/>
        <v>60</v>
      </c>
      <c r="E307" s="31">
        <f t="shared" si="125"/>
        <v>13</v>
      </c>
      <c r="F307" s="31">
        <f t="shared" si="125"/>
        <v>19</v>
      </c>
      <c r="G307" s="31">
        <f t="shared" si="125"/>
        <v>15</v>
      </c>
      <c r="H307" s="31">
        <f t="shared" si="125"/>
        <v>1</v>
      </c>
      <c r="I307" s="31">
        <f t="shared" si="125"/>
        <v>3</v>
      </c>
      <c r="J307" s="31">
        <f t="shared" si="125"/>
        <v>0</v>
      </c>
      <c r="K307" s="31">
        <f t="shared" si="125"/>
        <v>6</v>
      </c>
      <c r="L307" s="31">
        <f t="shared" si="125"/>
        <v>0</v>
      </c>
      <c r="M307" s="31">
        <f t="shared" si="125"/>
        <v>4</v>
      </c>
      <c r="N307" s="31">
        <f t="shared" si="125"/>
        <v>24</v>
      </c>
      <c r="O307" s="31">
        <f t="shared" si="125"/>
        <v>0</v>
      </c>
      <c r="P307" s="31">
        <f t="shared" si="125"/>
        <v>1</v>
      </c>
      <c r="Q307" s="31">
        <f t="shared" si="125"/>
        <v>0</v>
      </c>
      <c r="R307" s="31">
        <f t="shared" si="125"/>
        <v>0</v>
      </c>
      <c r="S307" s="38">
        <f t="shared" si="108"/>
        <v>0.31666666666666665</v>
      </c>
      <c r="T307" s="38">
        <f t="shared" si="113"/>
        <v>0.35384615384615387</v>
      </c>
      <c r="U307" s="38">
        <f t="shared" si="109"/>
        <v>0.43333333333333335</v>
      </c>
      <c r="V307" s="38">
        <f t="shared" si="110"/>
        <v>0.78717948717948727</v>
      </c>
      <c r="W307" s="32"/>
      <c r="X307" s="32"/>
      <c r="Y307" s="32"/>
    </row>
    <row r="308" spans="1:25" ht="12" hidden="1" customHeight="1" outlineLevel="2" x14ac:dyDescent="0.2">
      <c r="A308" s="49" t="s">
        <v>150</v>
      </c>
      <c r="B308" s="31">
        <v>6</v>
      </c>
      <c r="C308" s="31">
        <v>14</v>
      </c>
      <c r="D308" s="31">
        <v>12</v>
      </c>
      <c r="E308" s="31">
        <v>3</v>
      </c>
      <c r="F308" s="31">
        <v>5</v>
      </c>
      <c r="G308" s="31">
        <f>(F308)-H308-I308-J308</f>
        <v>5</v>
      </c>
      <c r="H308" s="31">
        <v>0</v>
      </c>
      <c r="I308" s="31">
        <v>0</v>
      </c>
      <c r="J308" s="31">
        <v>0</v>
      </c>
      <c r="K308" s="31">
        <v>2</v>
      </c>
      <c r="L308" s="31">
        <v>0</v>
      </c>
      <c r="M308" s="31">
        <v>2</v>
      </c>
      <c r="N308" s="31">
        <v>3</v>
      </c>
      <c r="O308" s="31">
        <v>0</v>
      </c>
      <c r="P308" s="31">
        <v>0</v>
      </c>
      <c r="Q308" s="31">
        <v>0</v>
      </c>
      <c r="R308" s="31">
        <v>0</v>
      </c>
      <c r="S308" s="38">
        <f t="shared" si="108"/>
        <v>0.41666666666666669</v>
      </c>
      <c r="T308" s="38">
        <f t="shared" si="113"/>
        <v>0.5</v>
      </c>
      <c r="U308" s="38">
        <f t="shared" si="109"/>
        <v>0.41666666666666669</v>
      </c>
      <c r="V308" s="38">
        <f t="shared" si="110"/>
        <v>0.91666666666666674</v>
      </c>
      <c r="W308" s="32"/>
      <c r="X308" s="32"/>
      <c r="Y308" s="32"/>
    </row>
    <row r="309" spans="1:25" ht="12" hidden="1" customHeight="1" outlineLevel="2" x14ac:dyDescent="0.2">
      <c r="A309" s="30" t="s">
        <v>150</v>
      </c>
      <c r="B309" s="31">
        <v>6</v>
      </c>
      <c r="C309" s="31">
        <v>17</v>
      </c>
      <c r="D309" s="31">
        <v>17</v>
      </c>
      <c r="E309" s="31">
        <v>2</v>
      </c>
      <c r="F309" s="31">
        <v>6</v>
      </c>
      <c r="G309" s="31">
        <f>(F309)-H309-I309-J309</f>
        <v>6</v>
      </c>
      <c r="H309" s="31">
        <v>0</v>
      </c>
      <c r="I309" s="31">
        <v>0</v>
      </c>
      <c r="J309" s="31">
        <v>0</v>
      </c>
      <c r="K309" s="31">
        <v>1</v>
      </c>
      <c r="L309" s="31">
        <v>0</v>
      </c>
      <c r="M309" s="31">
        <v>0</v>
      </c>
      <c r="N309" s="31">
        <v>8</v>
      </c>
      <c r="O309" s="31">
        <v>0</v>
      </c>
      <c r="P309" s="31">
        <v>0</v>
      </c>
      <c r="Q309" s="31">
        <v>0</v>
      </c>
      <c r="R309" s="31">
        <v>0</v>
      </c>
      <c r="S309" s="38">
        <f t="shared" si="108"/>
        <v>0.35294117647058826</v>
      </c>
      <c r="T309" s="38">
        <f t="shared" si="113"/>
        <v>0.35294117647058826</v>
      </c>
      <c r="U309" s="38">
        <f t="shared" si="109"/>
        <v>0.35294117647058826</v>
      </c>
      <c r="V309" s="38">
        <f t="shared" si="110"/>
        <v>0.70588235294117652</v>
      </c>
      <c r="W309" s="32"/>
      <c r="X309" s="32"/>
      <c r="Y309" s="32"/>
    </row>
    <row r="310" spans="1:25" ht="12" hidden="1" customHeight="1" outlineLevel="2" x14ac:dyDescent="0.2">
      <c r="A310" s="30" t="s">
        <v>150</v>
      </c>
      <c r="B310" s="31">
        <v>11</v>
      </c>
      <c r="C310" s="31">
        <v>34</v>
      </c>
      <c r="D310" s="31">
        <v>31</v>
      </c>
      <c r="E310" s="31">
        <v>8</v>
      </c>
      <c r="F310" s="31">
        <v>8</v>
      </c>
      <c r="G310" s="31">
        <f>(F310)-H310-I310-J310</f>
        <v>4</v>
      </c>
      <c r="H310" s="31">
        <v>1</v>
      </c>
      <c r="I310" s="31">
        <v>3</v>
      </c>
      <c r="J310" s="31">
        <v>0</v>
      </c>
      <c r="K310" s="31">
        <v>3</v>
      </c>
      <c r="L310" s="31">
        <v>0</v>
      </c>
      <c r="M310" s="31">
        <v>2</v>
      </c>
      <c r="N310" s="31">
        <v>13</v>
      </c>
      <c r="O310" s="31">
        <v>0</v>
      </c>
      <c r="P310" s="31">
        <v>1</v>
      </c>
      <c r="Q310" s="31">
        <v>0</v>
      </c>
      <c r="R310" s="31">
        <v>0</v>
      </c>
      <c r="S310" s="38">
        <f t="shared" si="108"/>
        <v>0.25806451612903225</v>
      </c>
      <c r="T310" s="38">
        <f t="shared" si="113"/>
        <v>0.29411764705882354</v>
      </c>
      <c r="U310" s="38">
        <f t="shared" si="109"/>
        <v>0.4838709677419355</v>
      </c>
      <c r="V310" s="38">
        <f t="shared" si="110"/>
        <v>0.77798861480075909</v>
      </c>
      <c r="W310" s="32"/>
      <c r="X310" s="32"/>
      <c r="Y310" s="32"/>
    </row>
    <row r="311" spans="1:25" ht="12" customHeight="1" outlineLevel="1" collapsed="1" x14ac:dyDescent="0.2">
      <c r="A311" s="35" t="s">
        <v>333</v>
      </c>
      <c r="B311" s="31">
        <f t="shared" ref="B311:R311" si="126">SUBTOTAL(9,B312:B312)</f>
        <v>21</v>
      </c>
      <c r="C311" s="31">
        <f t="shared" si="126"/>
        <v>73</v>
      </c>
      <c r="D311" s="31">
        <f t="shared" si="126"/>
        <v>63</v>
      </c>
      <c r="E311" s="31">
        <f t="shared" si="126"/>
        <v>14</v>
      </c>
      <c r="F311" s="31">
        <f t="shared" si="126"/>
        <v>22</v>
      </c>
      <c r="G311" s="31">
        <f t="shared" si="126"/>
        <v>19</v>
      </c>
      <c r="H311" s="31">
        <f t="shared" si="126"/>
        <v>1</v>
      </c>
      <c r="I311" s="31">
        <f t="shared" si="126"/>
        <v>1</v>
      </c>
      <c r="J311" s="31">
        <f t="shared" si="126"/>
        <v>1</v>
      </c>
      <c r="K311" s="31">
        <f t="shared" si="126"/>
        <v>13</v>
      </c>
      <c r="L311" s="31">
        <f t="shared" si="126"/>
        <v>3</v>
      </c>
      <c r="M311" s="31">
        <f t="shared" si="126"/>
        <v>6</v>
      </c>
      <c r="N311" s="31">
        <f t="shared" si="126"/>
        <v>6</v>
      </c>
      <c r="O311" s="31">
        <f t="shared" si="126"/>
        <v>0</v>
      </c>
      <c r="P311" s="31">
        <f t="shared" si="126"/>
        <v>1</v>
      </c>
      <c r="Q311" s="31">
        <f t="shared" si="126"/>
        <v>0</v>
      </c>
      <c r="R311" s="31">
        <f t="shared" si="126"/>
        <v>0</v>
      </c>
      <c r="S311" s="38">
        <f t="shared" si="108"/>
        <v>0.34920634920634919</v>
      </c>
      <c r="T311" s="38">
        <f t="shared" si="113"/>
        <v>0.42465753424657532</v>
      </c>
      <c r="U311" s="38">
        <f t="shared" si="109"/>
        <v>0.44444444444444442</v>
      </c>
      <c r="V311" s="38">
        <f t="shared" si="110"/>
        <v>0.86910197869101968</v>
      </c>
      <c r="W311" s="32"/>
      <c r="X311" s="32"/>
      <c r="Y311" s="32"/>
    </row>
    <row r="312" spans="1:25" ht="12" hidden="1" customHeight="1" outlineLevel="2" x14ac:dyDescent="0.2">
      <c r="A312" s="30" t="s">
        <v>126</v>
      </c>
      <c r="B312" s="31">
        <v>21</v>
      </c>
      <c r="C312" s="31">
        <v>73</v>
      </c>
      <c r="D312" s="31">
        <v>63</v>
      </c>
      <c r="E312" s="31">
        <v>14</v>
      </c>
      <c r="F312" s="31">
        <v>22</v>
      </c>
      <c r="G312" s="31">
        <f>(F312)-H312-I312-J312</f>
        <v>19</v>
      </c>
      <c r="H312" s="31">
        <v>1</v>
      </c>
      <c r="I312" s="31">
        <v>1</v>
      </c>
      <c r="J312" s="31">
        <v>1</v>
      </c>
      <c r="K312" s="31">
        <v>13</v>
      </c>
      <c r="L312" s="31">
        <v>3</v>
      </c>
      <c r="M312" s="31">
        <v>6</v>
      </c>
      <c r="N312" s="31">
        <v>6</v>
      </c>
      <c r="O312" s="31">
        <v>0</v>
      </c>
      <c r="P312" s="31">
        <v>1</v>
      </c>
      <c r="Q312" s="31">
        <v>0</v>
      </c>
      <c r="R312" s="31">
        <v>0</v>
      </c>
      <c r="S312" s="38">
        <f t="shared" si="108"/>
        <v>0.34920634920634919</v>
      </c>
      <c r="T312" s="38">
        <f t="shared" si="113"/>
        <v>0.42465753424657532</v>
      </c>
      <c r="U312" s="38">
        <f t="shared" si="109"/>
        <v>0.44444444444444442</v>
      </c>
      <c r="V312" s="38">
        <f t="shared" si="110"/>
        <v>0.86910197869101968</v>
      </c>
      <c r="W312" s="32"/>
      <c r="X312" s="32"/>
      <c r="Y312" s="32"/>
    </row>
    <row r="313" spans="1:25" ht="12" customHeight="1" outlineLevel="1" collapsed="1" x14ac:dyDescent="0.2">
      <c r="A313" s="52" t="s">
        <v>334</v>
      </c>
      <c r="B313" s="50">
        <f t="shared" ref="B313:R313" si="127">SUBTOTAL(9,B314:B314)</f>
        <v>3</v>
      </c>
      <c r="C313" s="50">
        <f t="shared" si="127"/>
        <v>5</v>
      </c>
      <c r="D313" s="50">
        <f t="shared" si="127"/>
        <v>4</v>
      </c>
      <c r="E313" s="50">
        <f t="shared" si="127"/>
        <v>1</v>
      </c>
      <c r="F313" s="50">
        <f t="shared" si="127"/>
        <v>0</v>
      </c>
      <c r="G313" s="31">
        <f t="shared" si="127"/>
        <v>0</v>
      </c>
      <c r="H313" s="50">
        <f t="shared" si="127"/>
        <v>0</v>
      </c>
      <c r="I313" s="50">
        <f t="shared" si="127"/>
        <v>0</v>
      </c>
      <c r="J313" s="50">
        <f t="shared" si="127"/>
        <v>0</v>
      </c>
      <c r="K313" s="50">
        <f t="shared" si="127"/>
        <v>0</v>
      </c>
      <c r="L313" s="50">
        <f t="shared" si="127"/>
        <v>0</v>
      </c>
      <c r="M313" s="50">
        <f t="shared" si="127"/>
        <v>1</v>
      </c>
      <c r="N313" s="50">
        <f t="shared" si="127"/>
        <v>2</v>
      </c>
      <c r="O313" s="50">
        <f t="shared" si="127"/>
        <v>0</v>
      </c>
      <c r="P313" s="50">
        <f t="shared" si="127"/>
        <v>0</v>
      </c>
      <c r="Q313" s="50">
        <f t="shared" si="127"/>
        <v>0</v>
      </c>
      <c r="R313" s="50">
        <f t="shared" si="127"/>
        <v>0</v>
      </c>
      <c r="S313" s="38">
        <f t="shared" si="108"/>
        <v>0</v>
      </c>
      <c r="T313" s="38">
        <f t="shared" si="113"/>
        <v>0.2</v>
      </c>
      <c r="U313" s="38">
        <f t="shared" si="109"/>
        <v>0</v>
      </c>
      <c r="V313" s="38">
        <f t="shared" si="110"/>
        <v>0.2</v>
      </c>
      <c r="W313" s="32"/>
      <c r="X313" s="32"/>
      <c r="Y313" s="32"/>
    </row>
    <row r="314" spans="1:25" ht="12" hidden="1" customHeight="1" outlineLevel="2" x14ac:dyDescent="0.2">
      <c r="A314" s="50" t="s">
        <v>213</v>
      </c>
      <c r="B314" s="50">
        <v>3</v>
      </c>
      <c r="C314" s="50">
        <v>5</v>
      </c>
      <c r="D314" s="50">
        <v>4</v>
      </c>
      <c r="E314" s="50">
        <v>1</v>
      </c>
      <c r="F314" s="50">
        <v>0</v>
      </c>
      <c r="G314" s="31">
        <f>(F314)-H314-I314-J314</f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50">
        <v>1</v>
      </c>
      <c r="N314" s="50">
        <v>2</v>
      </c>
      <c r="O314" s="50">
        <v>0</v>
      </c>
      <c r="P314" s="50">
        <v>0</v>
      </c>
      <c r="Q314" s="50">
        <v>0</v>
      </c>
      <c r="R314" s="50">
        <v>0</v>
      </c>
      <c r="S314" s="38">
        <f t="shared" si="108"/>
        <v>0</v>
      </c>
      <c r="T314" s="38">
        <f t="shared" si="113"/>
        <v>0.2</v>
      </c>
      <c r="U314" s="38">
        <f t="shared" si="109"/>
        <v>0</v>
      </c>
      <c r="V314" s="38">
        <f t="shared" si="110"/>
        <v>0.2</v>
      </c>
      <c r="W314" s="32"/>
      <c r="X314" s="32"/>
      <c r="Y314" s="32"/>
    </row>
    <row r="315" spans="1:25" ht="12" customHeight="1" outlineLevel="1" collapsed="1" x14ac:dyDescent="0.2">
      <c r="A315" s="52" t="s">
        <v>335</v>
      </c>
      <c r="B315" s="50">
        <f t="shared" ref="B315:R315" si="128">SUBTOTAL(9,B316:B317)</f>
        <v>16</v>
      </c>
      <c r="C315" s="50">
        <f t="shared" si="128"/>
        <v>45</v>
      </c>
      <c r="D315" s="50">
        <f t="shared" si="128"/>
        <v>39</v>
      </c>
      <c r="E315" s="50">
        <f t="shared" si="128"/>
        <v>10</v>
      </c>
      <c r="F315" s="50">
        <f t="shared" si="128"/>
        <v>10</v>
      </c>
      <c r="G315" s="31">
        <f t="shared" si="128"/>
        <v>8</v>
      </c>
      <c r="H315" s="50">
        <f t="shared" si="128"/>
        <v>2</v>
      </c>
      <c r="I315" s="50">
        <f t="shared" si="128"/>
        <v>0</v>
      </c>
      <c r="J315" s="50">
        <f t="shared" si="128"/>
        <v>0</v>
      </c>
      <c r="K315" s="50">
        <f t="shared" si="128"/>
        <v>3</v>
      </c>
      <c r="L315" s="50">
        <f t="shared" si="128"/>
        <v>0</v>
      </c>
      <c r="M315" s="50">
        <f t="shared" si="128"/>
        <v>6</v>
      </c>
      <c r="N315" s="50">
        <f t="shared" si="128"/>
        <v>15</v>
      </c>
      <c r="O315" s="50">
        <f t="shared" si="128"/>
        <v>0</v>
      </c>
      <c r="P315" s="50">
        <f t="shared" si="128"/>
        <v>0</v>
      </c>
      <c r="Q315" s="50">
        <f t="shared" si="128"/>
        <v>2</v>
      </c>
      <c r="R315" s="50">
        <f t="shared" si="128"/>
        <v>0</v>
      </c>
      <c r="S315" s="38">
        <f t="shared" si="108"/>
        <v>0.25641025641025639</v>
      </c>
      <c r="T315" s="38">
        <f t="shared" si="113"/>
        <v>0.35555555555555557</v>
      </c>
      <c r="U315" s="38">
        <f t="shared" si="109"/>
        <v>0.30769230769230771</v>
      </c>
      <c r="V315" s="38">
        <f t="shared" si="110"/>
        <v>0.66324786324786333</v>
      </c>
      <c r="W315" s="32"/>
      <c r="X315" s="32"/>
      <c r="Y315" s="32"/>
    </row>
    <row r="316" spans="1:25" ht="12" hidden="1" customHeight="1" outlineLevel="2" x14ac:dyDescent="0.2">
      <c r="A316" s="50" t="s">
        <v>90</v>
      </c>
      <c r="B316" s="50">
        <v>2</v>
      </c>
      <c r="C316" s="50">
        <v>3</v>
      </c>
      <c r="D316" s="50">
        <v>3</v>
      </c>
      <c r="E316" s="50">
        <v>0</v>
      </c>
      <c r="F316" s="50">
        <v>0</v>
      </c>
      <c r="G316" s="31">
        <f>(F316)-H316-I316-J316</f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3</v>
      </c>
      <c r="O316" s="50">
        <v>0</v>
      </c>
      <c r="P316" s="50">
        <v>0</v>
      </c>
      <c r="Q316" s="50">
        <v>0</v>
      </c>
      <c r="R316" s="50">
        <v>0</v>
      </c>
      <c r="S316" s="38">
        <f t="shared" si="108"/>
        <v>0</v>
      </c>
      <c r="T316" s="38">
        <f t="shared" si="113"/>
        <v>0</v>
      </c>
      <c r="U316" s="38">
        <f t="shared" si="109"/>
        <v>0</v>
      </c>
      <c r="V316" s="38">
        <f t="shared" si="110"/>
        <v>0</v>
      </c>
      <c r="W316" s="32"/>
      <c r="X316" s="32"/>
      <c r="Y316" s="32"/>
    </row>
    <row r="317" spans="1:25" ht="12" hidden="1" customHeight="1" outlineLevel="2" x14ac:dyDescent="0.2">
      <c r="A317" s="48" t="s">
        <v>90</v>
      </c>
      <c r="B317" s="47">
        <v>14</v>
      </c>
      <c r="C317" s="47">
        <v>42</v>
      </c>
      <c r="D317" s="47">
        <v>36</v>
      </c>
      <c r="E317" s="47">
        <v>10</v>
      </c>
      <c r="F317" s="47">
        <v>10</v>
      </c>
      <c r="G317" s="31">
        <f>(F317)-H317-I317-J317</f>
        <v>8</v>
      </c>
      <c r="H317" s="47">
        <v>2</v>
      </c>
      <c r="I317" s="47">
        <v>0</v>
      </c>
      <c r="J317" s="47">
        <v>0</v>
      </c>
      <c r="K317" s="47">
        <v>3</v>
      </c>
      <c r="L317" s="47">
        <v>0</v>
      </c>
      <c r="M317" s="47">
        <v>6</v>
      </c>
      <c r="N317" s="47">
        <v>12</v>
      </c>
      <c r="O317" s="47">
        <v>0</v>
      </c>
      <c r="P317" s="47">
        <v>0</v>
      </c>
      <c r="Q317" s="47">
        <v>2</v>
      </c>
      <c r="R317" s="47">
        <v>0</v>
      </c>
      <c r="S317" s="38">
        <f t="shared" si="108"/>
        <v>0.27777777777777779</v>
      </c>
      <c r="T317" s="38">
        <f t="shared" si="113"/>
        <v>0.38095238095238093</v>
      </c>
      <c r="U317" s="38">
        <f t="shared" si="109"/>
        <v>0.33333333333333331</v>
      </c>
      <c r="V317" s="38">
        <f t="shared" si="110"/>
        <v>0.71428571428571419</v>
      </c>
      <c r="W317" s="32"/>
      <c r="X317" s="32"/>
      <c r="Y317" s="32"/>
    </row>
    <row r="318" spans="1:25" ht="12" customHeight="1" outlineLevel="1" collapsed="1" x14ac:dyDescent="0.2">
      <c r="A318" s="35" t="s">
        <v>336</v>
      </c>
      <c r="B318" s="31">
        <f t="shared" ref="B318:R318" si="129">SUBTOTAL(9,B319:B322)</f>
        <v>55</v>
      </c>
      <c r="C318" s="31">
        <f t="shared" si="129"/>
        <v>225</v>
      </c>
      <c r="D318" s="31">
        <f t="shared" si="129"/>
        <v>160</v>
      </c>
      <c r="E318" s="31">
        <f t="shared" si="129"/>
        <v>52</v>
      </c>
      <c r="F318" s="31">
        <f t="shared" si="129"/>
        <v>50</v>
      </c>
      <c r="G318" s="31">
        <f t="shared" si="129"/>
        <v>36</v>
      </c>
      <c r="H318" s="31">
        <f t="shared" si="129"/>
        <v>12</v>
      </c>
      <c r="I318" s="31">
        <f t="shared" si="129"/>
        <v>2</v>
      </c>
      <c r="J318" s="31">
        <f t="shared" si="129"/>
        <v>0</v>
      </c>
      <c r="K318" s="31">
        <f t="shared" si="129"/>
        <v>28</v>
      </c>
      <c r="L318" s="31">
        <f t="shared" si="129"/>
        <v>19</v>
      </c>
      <c r="M318" s="31">
        <f t="shared" si="129"/>
        <v>41</v>
      </c>
      <c r="N318" s="31">
        <f t="shared" si="129"/>
        <v>27</v>
      </c>
      <c r="O318" s="31">
        <f t="shared" si="129"/>
        <v>4</v>
      </c>
      <c r="P318" s="31">
        <f t="shared" si="129"/>
        <v>1</v>
      </c>
      <c r="Q318" s="31">
        <f t="shared" si="129"/>
        <v>16</v>
      </c>
      <c r="R318" s="31">
        <f t="shared" si="129"/>
        <v>1</v>
      </c>
      <c r="S318" s="38">
        <f t="shared" si="108"/>
        <v>0.3125</v>
      </c>
      <c r="T318" s="38">
        <f t="shared" si="113"/>
        <v>0.49773755656108598</v>
      </c>
      <c r="U318" s="38">
        <f t="shared" si="109"/>
        <v>0.41249999999999998</v>
      </c>
      <c r="V318" s="38">
        <f t="shared" si="110"/>
        <v>0.91023755656108596</v>
      </c>
      <c r="W318" s="32"/>
      <c r="X318" s="32"/>
      <c r="Y318" s="32"/>
    </row>
    <row r="319" spans="1:25" ht="12" hidden="1" customHeight="1" outlineLevel="2" x14ac:dyDescent="0.2">
      <c r="A319" s="30" t="s">
        <v>92</v>
      </c>
      <c r="B319" s="31">
        <v>13</v>
      </c>
      <c r="C319" s="31">
        <v>60</v>
      </c>
      <c r="D319" s="31">
        <v>44</v>
      </c>
      <c r="E319" s="31">
        <v>16</v>
      </c>
      <c r="F319" s="31">
        <v>11</v>
      </c>
      <c r="G319" s="31">
        <f>(F319)-H319-I319-J319</f>
        <v>6</v>
      </c>
      <c r="H319" s="31">
        <v>5</v>
      </c>
      <c r="I319" s="31">
        <v>0</v>
      </c>
      <c r="J319" s="31">
        <v>0</v>
      </c>
      <c r="K319" s="31">
        <v>8</v>
      </c>
      <c r="L319" s="31">
        <v>4</v>
      </c>
      <c r="M319" s="31">
        <v>11</v>
      </c>
      <c r="N319" s="31">
        <v>10</v>
      </c>
      <c r="O319" s="31">
        <v>1</v>
      </c>
      <c r="P319" s="31">
        <v>0</v>
      </c>
      <c r="Q319" s="31">
        <v>3</v>
      </c>
      <c r="R319" s="31">
        <v>1</v>
      </c>
      <c r="S319" s="38">
        <f t="shared" si="108"/>
        <v>0.25</v>
      </c>
      <c r="T319" s="38">
        <f t="shared" si="113"/>
        <v>0.44067796610169491</v>
      </c>
      <c r="U319" s="38">
        <f t="shared" si="109"/>
        <v>0.36363636363636365</v>
      </c>
      <c r="V319" s="38">
        <f t="shared" si="110"/>
        <v>0.80431432973805861</v>
      </c>
      <c r="W319" s="32"/>
      <c r="X319" s="32"/>
      <c r="Y319" s="32"/>
    </row>
    <row r="320" spans="1:25" ht="12" hidden="1" customHeight="1" outlineLevel="2" x14ac:dyDescent="0.2">
      <c r="A320" s="49" t="s">
        <v>92</v>
      </c>
      <c r="B320" s="31">
        <v>14</v>
      </c>
      <c r="C320" s="31">
        <v>59</v>
      </c>
      <c r="D320" s="31">
        <v>44</v>
      </c>
      <c r="E320" s="31">
        <v>16</v>
      </c>
      <c r="F320" s="31">
        <v>21</v>
      </c>
      <c r="G320" s="31">
        <f>(F320)-H320-I320-J320</f>
        <v>16</v>
      </c>
      <c r="H320" s="31">
        <v>4</v>
      </c>
      <c r="I320" s="31">
        <v>1</v>
      </c>
      <c r="J320" s="31">
        <v>0</v>
      </c>
      <c r="K320" s="31">
        <v>6</v>
      </c>
      <c r="L320" s="31">
        <v>3</v>
      </c>
      <c r="M320" s="31">
        <v>10</v>
      </c>
      <c r="N320" s="31">
        <v>1</v>
      </c>
      <c r="O320" s="31">
        <v>1</v>
      </c>
      <c r="P320" s="31">
        <v>1</v>
      </c>
      <c r="Q320" s="31">
        <v>4</v>
      </c>
      <c r="R320" s="31">
        <v>0</v>
      </c>
      <c r="S320" s="38">
        <f t="shared" ref="S320:S383" si="130">(F320/D320)</f>
        <v>0.47727272727272729</v>
      </c>
      <c r="T320" s="38">
        <f t="shared" si="113"/>
        <v>0.58620689655172409</v>
      </c>
      <c r="U320" s="38">
        <f t="shared" ref="U320:U383" si="131">((G320)+(2*H320)+(3*I320)+(4*J320))/(D320)</f>
        <v>0.61363636363636365</v>
      </c>
      <c r="V320" s="38">
        <f t="shared" ref="V320:V383" si="132">T320+U320</f>
        <v>1.1998432601880877</v>
      </c>
      <c r="W320" s="32"/>
      <c r="X320" s="32"/>
      <c r="Y320" s="32"/>
    </row>
    <row r="321" spans="1:25" ht="12" hidden="1" customHeight="1" outlineLevel="2" x14ac:dyDescent="0.2">
      <c r="A321" s="30" t="s">
        <v>92</v>
      </c>
      <c r="B321" s="31">
        <v>16</v>
      </c>
      <c r="C321" s="31">
        <v>58</v>
      </c>
      <c r="D321" s="31">
        <v>35</v>
      </c>
      <c r="E321" s="31">
        <v>10</v>
      </c>
      <c r="F321" s="31">
        <v>7</v>
      </c>
      <c r="G321" s="31">
        <f>(F321)-H321-I321-J321</f>
        <v>5</v>
      </c>
      <c r="H321" s="31">
        <v>2</v>
      </c>
      <c r="I321" s="31">
        <v>0</v>
      </c>
      <c r="J321" s="31">
        <v>0</v>
      </c>
      <c r="K321" s="31">
        <v>8</v>
      </c>
      <c r="L321" s="31">
        <v>10</v>
      </c>
      <c r="M321" s="31">
        <v>11</v>
      </c>
      <c r="N321" s="31">
        <v>9</v>
      </c>
      <c r="O321" s="31">
        <v>2</v>
      </c>
      <c r="P321" s="31">
        <v>0</v>
      </c>
      <c r="Q321" s="31">
        <v>4</v>
      </c>
      <c r="R321" s="31">
        <v>0</v>
      </c>
      <c r="S321" s="38">
        <f t="shared" si="130"/>
        <v>0.2</v>
      </c>
      <c r="T321" s="38">
        <f t="shared" si="113"/>
        <v>0.5</v>
      </c>
      <c r="U321" s="38">
        <f t="shared" si="131"/>
        <v>0.25714285714285712</v>
      </c>
      <c r="V321" s="38">
        <f t="shared" si="132"/>
        <v>0.75714285714285712</v>
      </c>
      <c r="W321" s="32"/>
      <c r="X321" s="32"/>
      <c r="Y321" s="32"/>
    </row>
    <row r="322" spans="1:25" ht="12" hidden="1" customHeight="1" outlineLevel="2" x14ac:dyDescent="0.2">
      <c r="A322" s="30" t="s">
        <v>92</v>
      </c>
      <c r="B322" s="31">
        <v>12</v>
      </c>
      <c r="C322" s="31">
        <v>48</v>
      </c>
      <c r="D322" s="31">
        <v>37</v>
      </c>
      <c r="E322" s="31">
        <v>10</v>
      </c>
      <c r="F322" s="31">
        <v>11</v>
      </c>
      <c r="G322" s="31">
        <f>(F322)-H322-I322-J322</f>
        <v>9</v>
      </c>
      <c r="H322" s="31">
        <v>1</v>
      </c>
      <c r="I322" s="31">
        <v>1</v>
      </c>
      <c r="J322" s="31">
        <v>0</v>
      </c>
      <c r="K322" s="31">
        <v>6</v>
      </c>
      <c r="L322" s="31">
        <v>2</v>
      </c>
      <c r="M322" s="31">
        <v>9</v>
      </c>
      <c r="N322" s="31">
        <v>7</v>
      </c>
      <c r="O322" s="31">
        <v>0</v>
      </c>
      <c r="P322" s="31">
        <v>0</v>
      </c>
      <c r="Q322" s="31">
        <v>5</v>
      </c>
      <c r="R322" s="31">
        <v>0</v>
      </c>
      <c r="S322" s="38">
        <f t="shared" si="130"/>
        <v>0.29729729729729731</v>
      </c>
      <c r="T322" s="38">
        <f t="shared" si="113"/>
        <v>0.45833333333333331</v>
      </c>
      <c r="U322" s="38">
        <f t="shared" si="131"/>
        <v>0.3783783783783784</v>
      </c>
      <c r="V322" s="38">
        <f t="shared" si="132"/>
        <v>0.83671171171171177</v>
      </c>
      <c r="W322" s="32"/>
      <c r="X322" s="32"/>
      <c r="Y322" s="32"/>
    </row>
    <row r="323" spans="1:25" ht="12" customHeight="1" outlineLevel="1" collapsed="1" x14ac:dyDescent="0.2">
      <c r="A323" s="35" t="s">
        <v>337</v>
      </c>
      <c r="B323" s="31">
        <f t="shared" ref="B323:R323" si="133">SUBTOTAL(9,B324:B325)</f>
        <v>19</v>
      </c>
      <c r="C323" s="31">
        <f t="shared" si="133"/>
        <v>64</v>
      </c>
      <c r="D323" s="31">
        <f t="shared" si="133"/>
        <v>62</v>
      </c>
      <c r="E323" s="31">
        <f t="shared" si="133"/>
        <v>13</v>
      </c>
      <c r="F323" s="31">
        <f t="shared" si="133"/>
        <v>19</v>
      </c>
      <c r="G323" s="31">
        <f t="shared" si="133"/>
        <v>8</v>
      </c>
      <c r="H323" s="31">
        <f t="shared" si="133"/>
        <v>9</v>
      </c>
      <c r="I323" s="31">
        <f t="shared" si="133"/>
        <v>0</v>
      </c>
      <c r="J323" s="31">
        <f t="shared" si="133"/>
        <v>2</v>
      </c>
      <c r="K323" s="31">
        <f t="shared" si="133"/>
        <v>12</v>
      </c>
      <c r="L323" s="31">
        <f t="shared" si="133"/>
        <v>0</v>
      </c>
      <c r="M323" s="31">
        <f t="shared" si="133"/>
        <v>2</v>
      </c>
      <c r="N323" s="31">
        <f t="shared" si="133"/>
        <v>4</v>
      </c>
      <c r="O323" s="31">
        <f t="shared" si="133"/>
        <v>0</v>
      </c>
      <c r="P323" s="31">
        <f t="shared" si="133"/>
        <v>0</v>
      </c>
      <c r="Q323" s="31">
        <f t="shared" si="133"/>
        <v>2</v>
      </c>
      <c r="R323" s="31">
        <f t="shared" si="133"/>
        <v>1</v>
      </c>
      <c r="S323" s="38">
        <f t="shared" si="130"/>
        <v>0.30645161290322581</v>
      </c>
      <c r="T323" s="38">
        <f t="shared" si="113"/>
        <v>0.328125</v>
      </c>
      <c r="U323" s="38">
        <f t="shared" si="131"/>
        <v>0.54838709677419351</v>
      </c>
      <c r="V323" s="38">
        <f t="shared" si="132"/>
        <v>0.87651209677419351</v>
      </c>
      <c r="W323" s="32"/>
      <c r="X323" s="32"/>
      <c r="Y323" s="32"/>
    </row>
    <row r="324" spans="1:25" ht="12" hidden="1" customHeight="1" outlineLevel="2" x14ac:dyDescent="0.2">
      <c r="A324" s="30" t="s">
        <v>101</v>
      </c>
      <c r="B324" s="31">
        <v>12</v>
      </c>
      <c r="C324" s="31">
        <v>42</v>
      </c>
      <c r="D324" s="31">
        <v>40</v>
      </c>
      <c r="E324" s="31">
        <v>9</v>
      </c>
      <c r="F324" s="31">
        <v>15</v>
      </c>
      <c r="G324" s="31">
        <f>(F324)-H324-I324-J324</f>
        <v>8</v>
      </c>
      <c r="H324" s="31">
        <v>6</v>
      </c>
      <c r="I324" s="31">
        <v>0</v>
      </c>
      <c r="J324" s="31">
        <v>1</v>
      </c>
      <c r="K324" s="31">
        <v>10</v>
      </c>
      <c r="L324" s="31">
        <v>0</v>
      </c>
      <c r="M324" s="31">
        <v>2</v>
      </c>
      <c r="N324" s="31">
        <v>2</v>
      </c>
      <c r="O324" s="31">
        <v>0</v>
      </c>
      <c r="P324" s="31">
        <v>0</v>
      </c>
      <c r="Q324" s="31">
        <v>2</v>
      </c>
      <c r="R324" s="31">
        <v>1</v>
      </c>
      <c r="S324" s="38">
        <f t="shared" si="130"/>
        <v>0.375</v>
      </c>
      <c r="T324" s="38">
        <f t="shared" si="113"/>
        <v>0.40476190476190477</v>
      </c>
      <c r="U324" s="38">
        <f t="shared" si="131"/>
        <v>0.6</v>
      </c>
      <c r="V324" s="38">
        <f t="shared" si="132"/>
        <v>1.0047619047619047</v>
      </c>
      <c r="W324" s="32"/>
      <c r="X324" s="32"/>
      <c r="Y324" s="32"/>
    </row>
    <row r="325" spans="1:25" ht="12" hidden="1" customHeight="1" outlineLevel="2" x14ac:dyDescent="0.2">
      <c r="A325" s="30" t="s">
        <v>101</v>
      </c>
      <c r="B325" s="31">
        <v>7</v>
      </c>
      <c r="C325" s="31">
        <v>22</v>
      </c>
      <c r="D325" s="31">
        <v>22</v>
      </c>
      <c r="E325" s="31">
        <v>4</v>
      </c>
      <c r="F325" s="31">
        <v>4</v>
      </c>
      <c r="G325" s="31">
        <f>(F325)-H325-I325-J325</f>
        <v>0</v>
      </c>
      <c r="H325" s="31">
        <v>3</v>
      </c>
      <c r="I325" s="31">
        <v>0</v>
      </c>
      <c r="J325" s="31">
        <v>1</v>
      </c>
      <c r="K325" s="31">
        <v>2</v>
      </c>
      <c r="L325" s="31">
        <v>0</v>
      </c>
      <c r="M325" s="31">
        <v>0</v>
      </c>
      <c r="N325" s="31">
        <v>2</v>
      </c>
      <c r="O325" s="31">
        <v>0</v>
      </c>
      <c r="P325" s="31">
        <v>0</v>
      </c>
      <c r="Q325" s="31">
        <v>0</v>
      </c>
      <c r="R325" s="31">
        <v>0</v>
      </c>
      <c r="S325" s="38">
        <f t="shared" si="130"/>
        <v>0.18181818181818182</v>
      </c>
      <c r="T325" s="38">
        <f t="shared" ref="T325:T388" si="134">(F325+M325+L325)/(D325+M325+L325+P325)</f>
        <v>0.18181818181818182</v>
      </c>
      <c r="U325" s="38">
        <f t="shared" si="131"/>
        <v>0.45454545454545453</v>
      </c>
      <c r="V325" s="38">
        <f t="shared" si="132"/>
        <v>0.63636363636363635</v>
      </c>
      <c r="W325" s="32"/>
      <c r="X325" s="32"/>
      <c r="Y325" s="32"/>
    </row>
    <row r="326" spans="1:25" ht="12" customHeight="1" outlineLevel="1" collapsed="1" x14ac:dyDescent="0.2">
      <c r="A326" s="35" t="s">
        <v>338</v>
      </c>
      <c r="B326" s="31">
        <f t="shared" ref="B326:R326" si="135">SUBTOTAL(9,B327:B330)</f>
        <v>53</v>
      </c>
      <c r="C326" s="31">
        <f t="shared" si="135"/>
        <v>182</v>
      </c>
      <c r="D326" s="31">
        <f t="shared" si="135"/>
        <v>151</v>
      </c>
      <c r="E326" s="31">
        <f t="shared" si="135"/>
        <v>25</v>
      </c>
      <c r="F326" s="31">
        <f t="shared" si="135"/>
        <v>37</v>
      </c>
      <c r="G326" s="31">
        <f t="shared" si="135"/>
        <v>35</v>
      </c>
      <c r="H326" s="31">
        <f t="shared" si="135"/>
        <v>1</v>
      </c>
      <c r="I326" s="31">
        <f t="shared" si="135"/>
        <v>0</v>
      </c>
      <c r="J326" s="31">
        <f t="shared" si="135"/>
        <v>1</v>
      </c>
      <c r="K326" s="31">
        <f t="shared" si="135"/>
        <v>38</v>
      </c>
      <c r="L326" s="31">
        <f t="shared" si="135"/>
        <v>5</v>
      </c>
      <c r="M326" s="31">
        <f t="shared" si="135"/>
        <v>20</v>
      </c>
      <c r="N326" s="31">
        <f t="shared" si="135"/>
        <v>23</v>
      </c>
      <c r="O326" s="31">
        <f t="shared" si="135"/>
        <v>2</v>
      </c>
      <c r="P326" s="31">
        <f t="shared" si="135"/>
        <v>4</v>
      </c>
      <c r="Q326" s="31">
        <f t="shared" si="135"/>
        <v>0</v>
      </c>
      <c r="R326" s="31">
        <f t="shared" si="135"/>
        <v>0</v>
      </c>
      <c r="S326" s="38">
        <f t="shared" si="130"/>
        <v>0.24503311258278146</v>
      </c>
      <c r="T326" s="38">
        <f t="shared" si="134"/>
        <v>0.34444444444444444</v>
      </c>
      <c r="U326" s="38">
        <f t="shared" si="131"/>
        <v>0.27152317880794702</v>
      </c>
      <c r="V326" s="38">
        <f t="shared" si="132"/>
        <v>0.61596762325239141</v>
      </c>
      <c r="W326" s="32"/>
      <c r="X326" s="32"/>
      <c r="Y326" s="32"/>
    </row>
    <row r="327" spans="1:25" ht="12" hidden="1" customHeight="1" outlineLevel="2" x14ac:dyDescent="0.2">
      <c r="A327" s="30" t="s">
        <v>107</v>
      </c>
      <c r="B327" s="31">
        <v>17</v>
      </c>
      <c r="C327" s="31">
        <v>62</v>
      </c>
      <c r="D327" s="31">
        <v>53</v>
      </c>
      <c r="E327" s="31">
        <v>7</v>
      </c>
      <c r="F327" s="31">
        <v>15</v>
      </c>
      <c r="G327" s="31">
        <f>(F327)-H327-I327-J327</f>
        <v>15</v>
      </c>
      <c r="H327" s="31">
        <v>0</v>
      </c>
      <c r="I327" s="31">
        <v>0</v>
      </c>
      <c r="J327" s="31">
        <v>0</v>
      </c>
      <c r="K327" s="31">
        <v>13</v>
      </c>
      <c r="L327" s="31">
        <v>1</v>
      </c>
      <c r="M327" s="31">
        <v>6</v>
      </c>
      <c r="N327" s="31">
        <v>8</v>
      </c>
      <c r="O327" s="31">
        <v>2</v>
      </c>
      <c r="P327" s="31">
        <v>0</v>
      </c>
      <c r="Q327" s="31">
        <v>0</v>
      </c>
      <c r="R327" s="31">
        <v>0</v>
      </c>
      <c r="S327" s="38">
        <f t="shared" si="130"/>
        <v>0.28301886792452829</v>
      </c>
      <c r="T327" s="38">
        <f t="shared" si="134"/>
        <v>0.36666666666666664</v>
      </c>
      <c r="U327" s="38">
        <f t="shared" si="131"/>
        <v>0.28301886792452829</v>
      </c>
      <c r="V327" s="38">
        <f t="shared" si="132"/>
        <v>0.64968553459119494</v>
      </c>
      <c r="W327" s="32"/>
      <c r="X327" s="32"/>
      <c r="Y327" s="32"/>
    </row>
    <row r="328" spans="1:25" ht="12" hidden="1" customHeight="1" outlineLevel="2" x14ac:dyDescent="0.2">
      <c r="A328" s="30" t="s">
        <v>107</v>
      </c>
      <c r="B328" s="31">
        <v>12</v>
      </c>
      <c r="C328" s="31">
        <v>32</v>
      </c>
      <c r="D328" s="31">
        <v>25</v>
      </c>
      <c r="E328" s="31">
        <v>6</v>
      </c>
      <c r="F328" s="31">
        <v>8</v>
      </c>
      <c r="G328" s="31">
        <f>(F328)-H328-I328-J328</f>
        <v>8</v>
      </c>
      <c r="H328" s="31">
        <v>0</v>
      </c>
      <c r="I328" s="31">
        <v>0</v>
      </c>
      <c r="J328" s="31">
        <v>0</v>
      </c>
      <c r="K328" s="31">
        <v>6</v>
      </c>
      <c r="L328" s="31">
        <v>1</v>
      </c>
      <c r="M328" s="31">
        <v>5</v>
      </c>
      <c r="N328" s="31">
        <v>4</v>
      </c>
      <c r="O328" s="31">
        <v>0</v>
      </c>
      <c r="P328" s="31">
        <v>1</v>
      </c>
      <c r="Q328" s="31">
        <v>0</v>
      </c>
      <c r="R328" s="31">
        <v>0</v>
      </c>
      <c r="S328" s="38">
        <f t="shared" si="130"/>
        <v>0.32</v>
      </c>
      <c r="T328" s="38">
        <f t="shared" si="134"/>
        <v>0.4375</v>
      </c>
      <c r="U328" s="38">
        <f t="shared" si="131"/>
        <v>0.32</v>
      </c>
      <c r="V328" s="38">
        <f t="shared" si="132"/>
        <v>0.75750000000000006</v>
      </c>
      <c r="W328" s="32"/>
      <c r="X328" s="32"/>
      <c r="Y328" s="32"/>
    </row>
    <row r="329" spans="1:25" ht="12" hidden="1" customHeight="1" outlineLevel="2" x14ac:dyDescent="0.2">
      <c r="A329" s="49" t="s">
        <v>107</v>
      </c>
      <c r="B329" s="31">
        <v>12</v>
      </c>
      <c r="C329" s="31">
        <v>44</v>
      </c>
      <c r="D329" s="31">
        <v>33</v>
      </c>
      <c r="E329" s="31">
        <v>7</v>
      </c>
      <c r="F329" s="31">
        <v>5</v>
      </c>
      <c r="G329" s="31">
        <f>(F329)-H329-I329-J329</f>
        <v>3</v>
      </c>
      <c r="H329" s="31">
        <v>1</v>
      </c>
      <c r="I329" s="31">
        <v>0</v>
      </c>
      <c r="J329" s="31">
        <v>1</v>
      </c>
      <c r="K329" s="31">
        <v>13</v>
      </c>
      <c r="L329" s="31">
        <v>2</v>
      </c>
      <c r="M329" s="31">
        <v>7</v>
      </c>
      <c r="N329" s="31">
        <v>6</v>
      </c>
      <c r="O329" s="31">
        <v>0</v>
      </c>
      <c r="P329" s="31">
        <v>2</v>
      </c>
      <c r="Q329" s="31">
        <v>0</v>
      </c>
      <c r="R329" s="31">
        <v>0</v>
      </c>
      <c r="S329" s="38">
        <f t="shared" si="130"/>
        <v>0.15151515151515152</v>
      </c>
      <c r="T329" s="38">
        <f t="shared" si="134"/>
        <v>0.31818181818181818</v>
      </c>
      <c r="U329" s="38">
        <f t="shared" si="131"/>
        <v>0.27272727272727271</v>
      </c>
      <c r="V329" s="38">
        <f t="shared" si="132"/>
        <v>0.59090909090909083</v>
      </c>
      <c r="W329" s="32"/>
      <c r="X329" s="32"/>
      <c r="Y329" s="32"/>
    </row>
    <row r="330" spans="1:25" ht="12" hidden="1" customHeight="1" outlineLevel="2" x14ac:dyDescent="0.2">
      <c r="A330" s="30" t="s">
        <v>107</v>
      </c>
      <c r="B330" s="31">
        <v>12</v>
      </c>
      <c r="C330" s="31">
        <v>44</v>
      </c>
      <c r="D330" s="31">
        <v>40</v>
      </c>
      <c r="E330" s="31">
        <v>5</v>
      </c>
      <c r="F330" s="31">
        <v>9</v>
      </c>
      <c r="G330" s="31">
        <f>(F330)-H330-I330-J330</f>
        <v>9</v>
      </c>
      <c r="H330" s="31">
        <v>0</v>
      </c>
      <c r="I330" s="31">
        <v>0</v>
      </c>
      <c r="J330" s="31">
        <v>0</v>
      </c>
      <c r="K330" s="31">
        <v>6</v>
      </c>
      <c r="L330" s="31">
        <v>1</v>
      </c>
      <c r="M330" s="31">
        <v>2</v>
      </c>
      <c r="N330" s="31">
        <v>5</v>
      </c>
      <c r="O330" s="31">
        <v>0</v>
      </c>
      <c r="P330" s="31">
        <v>1</v>
      </c>
      <c r="Q330" s="31">
        <v>0</v>
      </c>
      <c r="R330" s="31">
        <v>0</v>
      </c>
      <c r="S330" s="38">
        <f t="shared" si="130"/>
        <v>0.22500000000000001</v>
      </c>
      <c r="T330" s="38">
        <f t="shared" si="134"/>
        <v>0.27272727272727271</v>
      </c>
      <c r="U330" s="38">
        <f t="shared" si="131"/>
        <v>0.22500000000000001</v>
      </c>
      <c r="V330" s="38">
        <f t="shared" si="132"/>
        <v>0.49772727272727268</v>
      </c>
      <c r="W330" s="32"/>
      <c r="X330" s="32"/>
      <c r="Y330" s="32"/>
    </row>
    <row r="331" spans="1:25" ht="12" customHeight="1" outlineLevel="1" collapsed="1" x14ac:dyDescent="0.2">
      <c r="A331" s="35" t="s">
        <v>339</v>
      </c>
      <c r="B331" s="31">
        <f t="shared" ref="B331:R331" si="136">SUBTOTAL(9,B332:B332)</f>
        <v>1</v>
      </c>
      <c r="C331" s="31">
        <f t="shared" si="136"/>
        <v>2</v>
      </c>
      <c r="D331" s="31">
        <f t="shared" si="136"/>
        <v>2</v>
      </c>
      <c r="E331" s="31">
        <f t="shared" si="136"/>
        <v>1</v>
      </c>
      <c r="F331" s="31">
        <f t="shared" si="136"/>
        <v>2</v>
      </c>
      <c r="G331" s="31">
        <f t="shared" si="136"/>
        <v>2</v>
      </c>
      <c r="H331" s="31">
        <f t="shared" si="136"/>
        <v>0</v>
      </c>
      <c r="I331" s="31">
        <f t="shared" si="136"/>
        <v>0</v>
      </c>
      <c r="J331" s="31">
        <f t="shared" si="136"/>
        <v>0</v>
      </c>
      <c r="K331" s="31">
        <f t="shared" si="136"/>
        <v>0</v>
      </c>
      <c r="L331" s="31">
        <f t="shared" si="136"/>
        <v>0</v>
      </c>
      <c r="M331" s="31">
        <f t="shared" si="136"/>
        <v>0</v>
      </c>
      <c r="N331" s="31">
        <f t="shared" si="136"/>
        <v>0</v>
      </c>
      <c r="O331" s="31">
        <f t="shared" si="136"/>
        <v>0</v>
      </c>
      <c r="P331" s="31">
        <f t="shared" si="136"/>
        <v>0</v>
      </c>
      <c r="Q331" s="31">
        <f t="shared" si="136"/>
        <v>0</v>
      </c>
      <c r="R331" s="31">
        <f t="shared" si="136"/>
        <v>0</v>
      </c>
      <c r="S331" s="38">
        <f t="shared" si="130"/>
        <v>1</v>
      </c>
      <c r="T331" s="38">
        <f t="shared" si="134"/>
        <v>1</v>
      </c>
      <c r="U331" s="38">
        <f t="shared" si="131"/>
        <v>1</v>
      </c>
      <c r="V331" s="38">
        <f t="shared" si="132"/>
        <v>2</v>
      </c>
      <c r="W331" s="32"/>
      <c r="X331" s="32"/>
      <c r="Y331" s="32"/>
    </row>
    <row r="332" spans="1:25" ht="12" hidden="1" customHeight="1" outlineLevel="2" x14ac:dyDescent="0.2">
      <c r="A332" s="30" t="s">
        <v>115</v>
      </c>
      <c r="B332" s="31">
        <v>1</v>
      </c>
      <c r="C332" s="31">
        <v>2</v>
      </c>
      <c r="D332" s="31">
        <v>2</v>
      </c>
      <c r="E332" s="31">
        <v>1</v>
      </c>
      <c r="F332" s="31">
        <v>2</v>
      </c>
      <c r="G332" s="31">
        <f>(F332)-H332-I332-J332</f>
        <v>2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8">
        <f t="shared" si="130"/>
        <v>1</v>
      </c>
      <c r="T332" s="38">
        <f t="shared" si="134"/>
        <v>1</v>
      </c>
      <c r="U332" s="38">
        <f t="shared" si="131"/>
        <v>1</v>
      </c>
      <c r="V332" s="38">
        <f t="shared" si="132"/>
        <v>2</v>
      </c>
      <c r="W332" s="32"/>
      <c r="X332" s="32"/>
      <c r="Y332" s="32"/>
    </row>
    <row r="333" spans="1:25" ht="12" customHeight="1" outlineLevel="1" collapsed="1" x14ac:dyDescent="0.2">
      <c r="A333" s="51" t="s">
        <v>340</v>
      </c>
      <c r="B333" s="31">
        <f t="shared" ref="B333:R333" si="137">SUBTOTAL(9,B334:B334)</f>
        <v>3</v>
      </c>
      <c r="C333" s="31">
        <f t="shared" si="137"/>
        <v>6</v>
      </c>
      <c r="D333" s="31">
        <f t="shared" si="137"/>
        <v>3</v>
      </c>
      <c r="E333" s="31">
        <f t="shared" si="137"/>
        <v>0</v>
      </c>
      <c r="F333" s="31">
        <f t="shared" si="137"/>
        <v>0</v>
      </c>
      <c r="G333" s="31">
        <f t="shared" si="137"/>
        <v>0</v>
      </c>
      <c r="H333" s="31">
        <f t="shared" si="137"/>
        <v>0</v>
      </c>
      <c r="I333" s="31">
        <f t="shared" si="137"/>
        <v>0</v>
      </c>
      <c r="J333" s="31">
        <f t="shared" si="137"/>
        <v>0</v>
      </c>
      <c r="K333" s="31">
        <f t="shared" si="137"/>
        <v>1</v>
      </c>
      <c r="L333" s="31">
        <f t="shared" si="137"/>
        <v>0</v>
      </c>
      <c r="M333" s="31">
        <f t="shared" si="137"/>
        <v>2</v>
      </c>
      <c r="N333" s="31">
        <f t="shared" si="137"/>
        <v>0</v>
      </c>
      <c r="O333" s="31">
        <f t="shared" si="137"/>
        <v>1</v>
      </c>
      <c r="P333" s="31">
        <f t="shared" si="137"/>
        <v>0</v>
      </c>
      <c r="Q333" s="31">
        <f t="shared" si="137"/>
        <v>0</v>
      </c>
      <c r="R333" s="31">
        <f t="shared" si="137"/>
        <v>0</v>
      </c>
      <c r="S333" s="38">
        <f t="shared" si="130"/>
        <v>0</v>
      </c>
      <c r="T333" s="38">
        <f t="shared" si="134"/>
        <v>0.4</v>
      </c>
      <c r="U333" s="38">
        <f t="shared" si="131"/>
        <v>0</v>
      </c>
      <c r="V333" s="38">
        <f t="shared" si="132"/>
        <v>0.4</v>
      </c>
      <c r="W333" s="32"/>
      <c r="X333" s="32"/>
      <c r="Y333" s="32"/>
    </row>
    <row r="334" spans="1:25" ht="12" hidden="1" customHeight="1" outlineLevel="2" x14ac:dyDescent="0.2">
      <c r="A334" s="49" t="s">
        <v>88</v>
      </c>
      <c r="B334" s="31">
        <v>3</v>
      </c>
      <c r="C334" s="31">
        <v>6</v>
      </c>
      <c r="D334" s="31">
        <v>3</v>
      </c>
      <c r="E334" s="31">
        <v>0</v>
      </c>
      <c r="F334" s="31">
        <v>0</v>
      </c>
      <c r="G334" s="31">
        <f>(F334)-H334-I334-J334</f>
        <v>0</v>
      </c>
      <c r="H334" s="31">
        <v>0</v>
      </c>
      <c r="I334" s="31">
        <v>0</v>
      </c>
      <c r="J334" s="31">
        <v>0</v>
      </c>
      <c r="K334" s="31">
        <v>1</v>
      </c>
      <c r="L334" s="31">
        <v>0</v>
      </c>
      <c r="M334" s="31">
        <v>2</v>
      </c>
      <c r="N334" s="31">
        <v>0</v>
      </c>
      <c r="O334" s="31">
        <v>1</v>
      </c>
      <c r="P334" s="31">
        <v>0</v>
      </c>
      <c r="Q334" s="31">
        <v>0</v>
      </c>
      <c r="R334" s="31">
        <v>0</v>
      </c>
      <c r="S334" s="38">
        <f t="shared" si="130"/>
        <v>0</v>
      </c>
      <c r="T334" s="38">
        <f t="shared" si="134"/>
        <v>0.4</v>
      </c>
      <c r="U334" s="38">
        <f t="shared" si="131"/>
        <v>0</v>
      </c>
      <c r="V334" s="38">
        <f t="shared" si="132"/>
        <v>0.4</v>
      </c>
      <c r="W334" s="32"/>
      <c r="X334" s="32"/>
      <c r="Y334" s="32"/>
    </row>
    <row r="335" spans="1:25" ht="12" customHeight="1" outlineLevel="1" collapsed="1" x14ac:dyDescent="0.2">
      <c r="A335" s="51" t="s">
        <v>341</v>
      </c>
      <c r="B335" s="31">
        <f t="shared" ref="B335:R335" si="138">SUBTOTAL(9,B336:B338)</f>
        <v>43</v>
      </c>
      <c r="C335" s="31">
        <f t="shared" si="138"/>
        <v>153</v>
      </c>
      <c r="D335" s="31">
        <f t="shared" si="138"/>
        <v>112</v>
      </c>
      <c r="E335" s="31">
        <f t="shared" si="138"/>
        <v>37</v>
      </c>
      <c r="F335" s="31">
        <f t="shared" si="138"/>
        <v>37</v>
      </c>
      <c r="G335" s="31">
        <f t="shared" si="138"/>
        <v>32</v>
      </c>
      <c r="H335" s="31">
        <f t="shared" si="138"/>
        <v>4</v>
      </c>
      <c r="I335" s="31">
        <f t="shared" si="138"/>
        <v>1</v>
      </c>
      <c r="J335" s="31">
        <f t="shared" si="138"/>
        <v>0</v>
      </c>
      <c r="K335" s="31">
        <f t="shared" si="138"/>
        <v>17</v>
      </c>
      <c r="L335" s="31">
        <f t="shared" si="138"/>
        <v>5</v>
      </c>
      <c r="M335" s="31">
        <f t="shared" si="138"/>
        <v>35</v>
      </c>
      <c r="N335" s="31">
        <f t="shared" si="138"/>
        <v>18</v>
      </c>
      <c r="O335" s="31">
        <f t="shared" si="138"/>
        <v>1</v>
      </c>
      <c r="P335" s="31">
        <f t="shared" si="138"/>
        <v>0</v>
      </c>
      <c r="Q335" s="31">
        <f t="shared" si="138"/>
        <v>13</v>
      </c>
      <c r="R335" s="31">
        <f t="shared" si="138"/>
        <v>2</v>
      </c>
      <c r="S335" s="38">
        <f t="shared" si="130"/>
        <v>0.33035714285714285</v>
      </c>
      <c r="T335" s="38">
        <f t="shared" si="134"/>
        <v>0.50657894736842102</v>
      </c>
      <c r="U335" s="38">
        <f t="shared" si="131"/>
        <v>0.38392857142857145</v>
      </c>
      <c r="V335" s="38">
        <f t="shared" si="132"/>
        <v>0.89050751879699241</v>
      </c>
      <c r="W335" s="32"/>
      <c r="X335" s="32"/>
      <c r="Y335" s="32"/>
    </row>
    <row r="336" spans="1:25" ht="12" hidden="1" customHeight="1" outlineLevel="2" x14ac:dyDescent="0.2">
      <c r="A336" s="49" t="s">
        <v>120</v>
      </c>
      <c r="B336" s="31">
        <v>21</v>
      </c>
      <c r="C336" s="31">
        <v>68</v>
      </c>
      <c r="D336" s="31">
        <v>46</v>
      </c>
      <c r="E336" s="31">
        <v>14</v>
      </c>
      <c r="F336" s="31">
        <v>17</v>
      </c>
      <c r="G336" s="31">
        <f>(F336)-H336-I336-J336</f>
        <v>16</v>
      </c>
      <c r="H336" s="31">
        <v>1</v>
      </c>
      <c r="I336" s="31">
        <v>0</v>
      </c>
      <c r="J336" s="31">
        <v>0</v>
      </c>
      <c r="K336" s="31">
        <v>8</v>
      </c>
      <c r="L336" s="31">
        <v>0</v>
      </c>
      <c r="M336" s="31">
        <v>21</v>
      </c>
      <c r="N336" s="31">
        <v>7</v>
      </c>
      <c r="O336" s="31">
        <v>1</v>
      </c>
      <c r="P336" s="31">
        <v>0</v>
      </c>
      <c r="Q336" s="31">
        <v>3</v>
      </c>
      <c r="R336" s="31">
        <v>1</v>
      </c>
      <c r="S336" s="38">
        <f t="shared" si="130"/>
        <v>0.36956521739130432</v>
      </c>
      <c r="T336" s="38">
        <f t="shared" si="134"/>
        <v>0.56716417910447758</v>
      </c>
      <c r="U336" s="38">
        <f t="shared" si="131"/>
        <v>0.39130434782608697</v>
      </c>
      <c r="V336" s="38">
        <f t="shared" si="132"/>
        <v>0.95846852693056461</v>
      </c>
      <c r="W336" s="32"/>
      <c r="X336" s="32"/>
      <c r="Y336" s="32"/>
    </row>
    <row r="337" spans="1:25" ht="12" hidden="1" customHeight="1" outlineLevel="2" x14ac:dyDescent="0.2">
      <c r="A337" s="11" t="s">
        <v>120</v>
      </c>
      <c r="B337" s="30">
        <v>6</v>
      </c>
      <c r="C337" s="30">
        <v>19</v>
      </c>
      <c r="D337" s="30">
        <v>16</v>
      </c>
      <c r="E337" s="30">
        <v>5</v>
      </c>
      <c r="F337" s="30">
        <v>5</v>
      </c>
      <c r="G337" s="31">
        <f>(F337)-H337-I337-J337</f>
        <v>3</v>
      </c>
      <c r="H337" s="30">
        <v>2</v>
      </c>
      <c r="I337" s="30">
        <v>0</v>
      </c>
      <c r="J337" s="30">
        <v>0</v>
      </c>
      <c r="K337" s="30">
        <v>1</v>
      </c>
      <c r="L337" s="30">
        <v>1</v>
      </c>
      <c r="M337" s="30">
        <v>2</v>
      </c>
      <c r="N337" s="30">
        <v>2</v>
      </c>
      <c r="O337" s="30">
        <v>0</v>
      </c>
      <c r="P337" s="30">
        <v>0</v>
      </c>
      <c r="Q337" s="30">
        <v>1</v>
      </c>
      <c r="R337" s="30">
        <v>0</v>
      </c>
      <c r="S337" s="38">
        <f t="shared" si="130"/>
        <v>0.3125</v>
      </c>
      <c r="T337" s="38">
        <f t="shared" si="134"/>
        <v>0.42105263157894735</v>
      </c>
      <c r="U337" s="38">
        <f t="shared" si="131"/>
        <v>0.4375</v>
      </c>
      <c r="V337" s="38">
        <f t="shared" si="132"/>
        <v>0.85855263157894735</v>
      </c>
      <c r="W337" s="32"/>
      <c r="X337" s="32"/>
      <c r="Y337" s="32"/>
    </row>
    <row r="338" spans="1:25" ht="12" hidden="1" customHeight="1" outlineLevel="2" x14ac:dyDescent="0.2">
      <c r="A338" s="48" t="s">
        <v>120</v>
      </c>
      <c r="B338" s="47">
        <v>16</v>
      </c>
      <c r="C338" s="47">
        <v>66</v>
      </c>
      <c r="D338" s="47">
        <v>50</v>
      </c>
      <c r="E338" s="47">
        <v>18</v>
      </c>
      <c r="F338" s="47">
        <v>15</v>
      </c>
      <c r="G338" s="31">
        <f>(F338)-H338-I338-J338</f>
        <v>13</v>
      </c>
      <c r="H338" s="47">
        <v>1</v>
      </c>
      <c r="I338" s="47">
        <v>1</v>
      </c>
      <c r="J338" s="47">
        <v>0</v>
      </c>
      <c r="K338" s="47">
        <v>8</v>
      </c>
      <c r="L338" s="47">
        <v>4</v>
      </c>
      <c r="M338" s="47">
        <v>12</v>
      </c>
      <c r="N338" s="47">
        <v>9</v>
      </c>
      <c r="O338" s="47">
        <v>0</v>
      </c>
      <c r="P338" s="47">
        <v>0</v>
      </c>
      <c r="Q338" s="47">
        <v>9</v>
      </c>
      <c r="R338" s="47">
        <v>1</v>
      </c>
      <c r="S338" s="38">
        <f t="shared" si="130"/>
        <v>0.3</v>
      </c>
      <c r="T338" s="38">
        <f t="shared" si="134"/>
        <v>0.46969696969696972</v>
      </c>
      <c r="U338" s="38">
        <f t="shared" si="131"/>
        <v>0.36</v>
      </c>
      <c r="V338" s="38">
        <f t="shared" si="132"/>
        <v>0.82969696969696971</v>
      </c>
      <c r="W338" s="32"/>
      <c r="X338" s="32"/>
      <c r="Y338" s="32"/>
    </row>
    <row r="339" spans="1:25" ht="12" customHeight="1" outlineLevel="1" collapsed="1" x14ac:dyDescent="0.2">
      <c r="A339" s="35" t="s">
        <v>342</v>
      </c>
      <c r="B339" s="31">
        <f t="shared" ref="B339:R339" si="139">SUBTOTAL(9,B340:B340)</f>
        <v>10</v>
      </c>
      <c r="C339" s="31">
        <f t="shared" si="139"/>
        <v>36</v>
      </c>
      <c r="D339" s="31">
        <f t="shared" si="139"/>
        <v>30</v>
      </c>
      <c r="E339" s="31">
        <f t="shared" si="139"/>
        <v>9</v>
      </c>
      <c r="F339" s="31">
        <f t="shared" si="139"/>
        <v>8</v>
      </c>
      <c r="G339" s="31">
        <f t="shared" si="139"/>
        <v>8</v>
      </c>
      <c r="H339" s="31">
        <f t="shared" si="139"/>
        <v>0</v>
      </c>
      <c r="I339" s="31">
        <f t="shared" si="139"/>
        <v>0</v>
      </c>
      <c r="J339" s="31">
        <f t="shared" si="139"/>
        <v>0</v>
      </c>
      <c r="K339" s="31">
        <f t="shared" si="139"/>
        <v>3</v>
      </c>
      <c r="L339" s="31">
        <f t="shared" si="139"/>
        <v>0</v>
      </c>
      <c r="M339" s="31">
        <f t="shared" si="139"/>
        <v>6</v>
      </c>
      <c r="N339" s="31">
        <f t="shared" si="139"/>
        <v>5</v>
      </c>
      <c r="O339" s="31">
        <f t="shared" si="139"/>
        <v>0</v>
      </c>
      <c r="P339" s="31">
        <f t="shared" si="139"/>
        <v>0</v>
      </c>
      <c r="Q339" s="31">
        <f t="shared" si="139"/>
        <v>5</v>
      </c>
      <c r="R339" s="31">
        <f t="shared" si="139"/>
        <v>0</v>
      </c>
      <c r="S339" s="38">
        <f t="shared" si="130"/>
        <v>0.26666666666666666</v>
      </c>
      <c r="T339" s="38">
        <f t="shared" si="134"/>
        <v>0.3888888888888889</v>
      </c>
      <c r="U339" s="38">
        <f t="shared" si="131"/>
        <v>0.26666666666666666</v>
      </c>
      <c r="V339" s="38">
        <f t="shared" si="132"/>
        <v>0.65555555555555556</v>
      </c>
      <c r="W339" s="32"/>
      <c r="X339" s="32"/>
      <c r="Y339" s="32"/>
    </row>
    <row r="340" spans="1:25" ht="12" hidden="1" customHeight="1" outlineLevel="2" x14ac:dyDescent="0.2">
      <c r="A340" s="30" t="s">
        <v>172</v>
      </c>
      <c r="B340" s="31">
        <v>10</v>
      </c>
      <c r="C340" s="31">
        <v>36</v>
      </c>
      <c r="D340" s="31">
        <v>30</v>
      </c>
      <c r="E340" s="31">
        <v>9</v>
      </c>
      <c r="F340" s="31">
        <v>8</v>
      </c>
      <c r="G340" s="31">
        <f>(F340)-H340-I340-J340</f>
        <v>8</v>
      </c>
      <c r="H340" s="31">
        <v>0</v>
      </c>
      <c r="I340" s="31">
        <v>0</v>
      </c>
      <c r="J340" s="31">
        <v>0</v>
      </c>
      <c r="K340" s="31">
        <v>3</v>
      </c>
      <c r="L340" s="31">
        <v>0</v>
      </c>
      <c r="M340" s="31">
        <v>6</v>
      </c>
      <c r="N340" s="31">
        <v>5</v>
      </c>
      <c r="O340" s="31">
        <v>0</v>
      </c>
      <c r="P340" s="31">
        <v>0</v>
      </c>
      <c r="Q340" s="31">
        <v>5</v>
      </c>
      <c r="R340" s="31">
        <v>0</v>
      </c>
      <c r="S340" s="38">
        <f t="shared" si="130"/>
        <v>0.26666666666666666</v>
      </c>
      <c r="T340" s="38">
        <f t="shared" si="134"/>
        <v>0.3888888888888889</v>
      </c>
      <c r="U340" s="38">
        <f t="shared" si="131"/>
        <v>0.26666666666666666</v>
      </c>
      <c r="V340" s="38">
        <f t="shared" si="132"/>
        <v>0.65555555555555556</v>
      </c>
      <c r="W340" s="32"/>
      <c r="X340" s="32"/>
      <c r="Y340" s="32"/>
    </row>
    <row r="341" spans="1:25" ht="12" customHeight="1" outlineLevel="1" collapsed="1" x14ac:dyDescent="0.2">
      <c r="A341" s="35" t="s">
        <v>343</v>
      </c>
      <c r="B341" s="31">
        <f t="shared" ref="B341:R341" si="140">SUBTOTAL(9,B342:B344)</f>
        <v>32</v>
      </c>
      <c r="C341" s="31">
        <f t="shared" si="140"/>
        <v>109</v>
      </c>
      <c r="D341" s="31">
        <f t="shared" si="140"/>
        <v>89</v>
      </c>
      <c r="E341" s="31">
        <f t="shared" si="140"/>
        <v>27</v>
      </c>
      <c r="F341" s="31">
        <f t="shared" si="140"/>
        <v>40</v>
      </c>
      <c r="G341" s="31">
        <f t="shared" si="140"/>
        <v>22</v>
      </c>
      <c r="H341" s="31">
        <f t="shared" si="140"/>
        <v>12</v>
      </c>
      <c r="I341" s="31">
        <f t="shared" si="140"/>
        <v>1</v>
      </c>
      <c r="J341" s="31">
        <f t="shared" si="140"/>
        <v>5</v>
      </c>
      <c r="K341" s="31">
        <f t="shared" si="140"/>
        <v>36</v>
      </c>
      <c r="L341" s="31">
        <f t="shared" si="140"/>
        <v>1</v>
      </c>
      <c r="M341" s="31">
        <f t="shared" si="140"/>
        <v>19</v>
      </c>
      <c r="N341" s="31">
        <f t="shared" si="140"/>
        <v>26</v>
      </c>
      <c r="O341" s="31">
        <f t="shared" si="140"/>
        <v>0</v>
      </c>
      <c r="P341" s="31">
        <f t="shared" si="140"/>
        <v>0</v>
      </c>
      <c r="Q341" s="31">
        <f t="shared" si="140"/>
        <v>0</v>
      </c>
      <c r="R341" s="31">
        <f t="shared" si="140"/>
        <v>0</v>
      </c>
      <c r="S341" s="38">
        <f t="shared" si="130"/>
        <v>0.449438202247191</v>
      </c>
      <c r="T341" s="38">
        <f t="shared" si="134"/>
        <v>0.55045871559633031</v>
      </c>
      <c r="U341" s="38">
        <f t="shared" si="131"/>
        <v>0.7752808988764045</v>
      </c>
      <c r="V341" s="38">
        <f t="shared" si="132"/>
        <v>1.3257396144727349</v>
      </c>
      <c r="W341" s="32"/>
      <c r="X341" s="32"/>
      <c r="Y341" s="32"/>
    </row>
    <row r="342" spans="1:25" ht="12" hidden="1" customHeight="1" outlineLevel="2" x14ac:dyDescent="0.2">
      <c r="A342" s="30" t="s">
        <v>122</v>
      </c>
      <c r="B342" s="31">
        <v>10</v>
      </c>
      <c r="C342" s="31">
        <v>40</v>
      </c>
      <c r="D342" s="31">
        <v>34</v>
      </c>
      <c r="E342" s="31">
        <v>10</v>
      </c>
      <c r="F342" s="31">
        <v>17</v>
      </c>
      <c r="G342" s="31">
        <f>(F342)-H342-I342-J342</f>
        <v>7</v>
      </c>
      <c r="H342" s="31">
        <v>7</v>
      </c>
      <c r="I342" s="31">
        <v>1</v>
      </c>
      <c r="J342" s="31">
        <v>2</v>
      </c>
      <c r="K342" s="31">
        <v>16</v>
      </c>
      <c r="L342" s="31">
        <v>1</v>
      </c>
      <c r="M342" s="31">
        <v>5</v>
      </c>
      <c r="N342" s="31">
        <v>9</v>
      </c>
      <c r="O342" s="31">
        <v>0</v>
      </c>
      <c r="P342" s="31">
        <v>0</v>
      </c>
      <c r="Q342" s="31">
        <v>0</v>
      </c>
      <c r="R342" s="31">
        <v>0</v>
      </c>
      <c r="S342" s="38">
        <f t="shared" si="130"/>
        <v>0.5</v>
      </c>
      <c r="T342" s="38">
        <f t="shared" si="134"/>
        <v>0.57499999999999996</v>
      </c>
      <c r="U342" s="38">
        <f t="shared" si="131"/>
        <v>0.94117647058823528</v>
      </c>
      <c r="V342" s="38">
        <f t="shared" si="132"/>
        <v>1.5161764705882352</v>
      </c>
      <c r="W342" s="32"/>
      <c r="X342" s="32"/>
      <c r="Y342" s="32"/>
    </row>
    <row r="343" spans="1:25" ht="12" hidden="1" customHeight="1" outlineLevel="2" x14ac:dyDescent="0.2">
      <c r="A343" s="49" t="s">
        <v>122</v>
      </c>
      <c r="B343" s="31">
        <v>14</v>
      </c>
      <c r="C343" s="31">
        <v>49</v>
      </c>
      <c r="D343" s="31">
        <v>38</v>
      </c>
      <c r="E343" s="31">
        <v>14</v>
      </c>
      <c r="F343" s="31">
        <v>20</v>
      </c>
      <c r="G343" s="31">
        <f>(F343)-H343-I343-J343</f>
        <v>13</v>
      </c>
      <c r="H343" s="31">
        <v>5</v>
      </c>
      <c r="I343" s="31">
        <v>0</v>
      </c>
      <c r="J343" s="31">
        <v>2</v>
      </c>
      <c r="K343" s="31">
        <v>19</v>
      </c>
      <c r="L343" s="31">
        <v>0</v>
      </c>
      <c r="M343" s="31">
        <v>11</v>
      </c>
      <c r="N343" s="31">
        <v>9</v>
      </c>
      <c r="O343" s="31">
        <v>0</v>
      </c>
      <c r="P343" s="31">
        <v>0</v>
      </c>
      <c r="Q343" s="31">
        <v>0</v>
      </c>
      <c r="R343" s="31">
        <v>0</v>
      </c>
      <c r="S343" s="38">
        <f t="shared" si="130"/>
        <v>0.52631578947368418</v>
      </c>
      <c r="T343" s="38">
        <f t="shared" si="134"/>
        <v>0.63265306122448983</v>
      </c>
      <c r="U343" s="38">
        <f t="shared" si="131"/>
        <v>0.81578947368421051</v>
      </c>
      <c r="V343" s="38">
        <f t="shared" si="132"/>
        <v>1.4484425349087005</v>
      </c>
      <c r="W343" s="32"/>
      <c r="X343" s="32"/>
      <c r="Y343" s="32"/>
    </row>
    <row r="344" spans="1:25" ht="12" hidden="1" customHeight="1" outlineLevel="2" x14ac:dyDescent="0.2">
      <c r="A344" s="30" t="s">
        <v>122</v>
      </c>
      <c r="B344" s="31">
        <v>8</v>
      </c>
      <c r="C344" s="31">
        <v>20</v>
      </c>
      <c r="D344" s="31">
        <v>17</v>
      </c>
      <c r="E344" s="31">
        <v>3</v>
      </c>
      <c r="F344" s="31">
        <v>3</v>
      </c>
      <c r="G344" s="31">
        <f>(F344)-H344-I344-J344</f>
        <v>2</v>
      </c>
      <c r="H344" s="31">
        <v>0</v>
      </c>
      <c r="I344" s="31">
        <v>0</v>
      </c>
      <c r="J344" s="31">
        <v>1</v>
      </c>
      <c r="K344" s="31">
        <v>1</v>
      </c>
      <c r="L344" s="31">
        <v>0</v>
      </c>
      <c r="M344" s="31">
        <v>3</v>
      </c>
      <c r="N344" s="31">
        <v>8</v>
      </c>
      <c r="O344" s="31">
        <v>0</v>
      </c>
      <c r="P344" s="31">
        <v>0</v>
      </c>
      <c r="Q344" s="31">
        <v>0</v>
      </c>
      <c r="R344" s="31">
        <v>0</v>
      </c>
      <c r="S344" s="38">
        <f t="shared" si="130"/>
        <v>0.17647058823529413</v>
      </c>
      <c r="T344" s="38">
        <f t="shared" si="134"/>
        <v>0.3</v>
      </c>
      <c r="U344" s="38">
        <f t="shared" si="131"/>
        <v>0.35294117647058826</v>
      </c>
      <c r="V344" s="38">
        <f t="shared" si="132"/>
        <v>0.65294117647058825</v>
      </c>
      <c r="W344" s="32"/>
      <c r="X344" s="32"/>
      <c r="Y344" s="32"/>
    </row>
    <row r="345" spans="1:25" ht="12" customHeight="1" outlineLevel="1" collapsed="1" x14ac:dyDescent="0.2">
      <c r="A345" s="35" t="s">
        <v>344</v>
      </c>
      <c r="B345" s="31">
        <f t="shared" ref="B345:R345" si="141">SUBTOTAL(9,B346:B346)</f>
        <v>4</v>
      </c>
      <c r="C345" s="31">
        <f t="shared" si="141"/>
        <v>12</v>
      </c>
      <c r="D345" s="31">
        <f t="shared" si="141"/>
        <v>12</v>
      </c>
      <c r="E345" s="31">
        <f t="shared" si="141"/>
        <v>4</v>
      </c>
      <c r="F345" s="31">
        <f t="shared" si="141"/>
        <v>5</v>
      </c>
      <c r="G345" s="31">
        <f t="shared" si="141"/>
        <v>3</v>
      </c>
      <c r="H345" s="31">
        <f t="shared" si="141"/>
        <v>1</v>
      </c>
      <c r="I345" s="31">
        <f t="shared" si="141"/>
        <v>1</v>
      </c>
      <c r="J345" s="31">
        <f t="shared" si="141"/>
        <v>0</v>
      </c>
      <c r="K345" s="31">
        <f t="shared" si="141"/>
        <v>2</v>
      </c>
      <c r="L345" s="31">
        <f t="shared" si="141"/>
        <v>0</v>
      </c>
      <c r="M345" s="31">
        <f t="shared" si="141"/>
        <v>0</v>
      </c>
      <c r="N345" s="31">
        <f t="shared" si="141"/>
        <v>4</v>
      </c>
      <c r="O345" s="31">
        <f t="shared" si="141"/>
        <v>0</v>
      </c>
      <c r="P345" s="31">
        <f t="shared" si="141"/>
        <v>0</v>
      </c>
      <c r="Q345" s="31">
        <f t="shared" si="141"/>
        <v>1</v>
      </c>
      <c r="R345" s="31">
        <f t="shared" si="141"/>
        <v>0</v>
      </c>
      <c r="S345" s="38">
        <f t="shared" si="130"/>
        <v>0.41666666666666669</v>
      </c>
      <c r="T345" s="38">
        <f t="shared" si="134"/>
        <v>0.41666666666666669</v>
      </c>
      <c r="U345" s="38">
        <f t="shared" si="131"/>
        <v>0.66666666666666663</v>
      </c>
      <c r="V345" s="38">
        <f t="shared" si="132"/>
        <v>1.0833333333333333</v>
      </c>
      <c r="W345" s="32"/>
      <c r="X345" s="32"/>
      <c r="Y345" s="32"/>
    </row>
    <row r="346" spans="1:25" ht="12" hidden="1" customHeight="1" outlineLevel="2" x14ac:dyDescent="0.2">
      <c r="A346" s="30" t="s">
        <v>111</v>
      </c>
      <c r="B346" s="31">
        <v>4</v>
      </c>
      <c r="C346" s="31">
        <v>12</v>
      </c>
      <c r="D346" s="31">
        <v>12</v>
      </c>
      <c r="E346" s="31">
        <v>4</v>
      </c>
      <c r="F346" s="31">
        <v>5</v>
      </c>
      <c r="G346" s="31">
        <f>(F346)-H346-I346-J346</f>
        <v>3</v>
      </c>
      <c r="H346" s="31">
        <v>1</v>
      </c>
      <c r="I346" s="31">
        <v>1</v>
      </c>
      <c r="J346" s="31">
        <v>0</v>
      </c>
      <c r="K346" s="31">
        <v>2</v>
      </c>
      <c r="L346" s="31">
        <v>0</v>
      </c>
      <c r="M346" s="31">
        <v>0</v>
      </c>
      <c r="N346" s="31">
        <v>4</v>
      </c>
      <c r="O346" s="31">
        <v>0</v>
      </c>
      <c r="P346" s="31">
        <v>0</v>
      </c>
      <c r="Q346" s="31">
        <v>1</v>
      </c>
      <c r="R346" s="31">
        <v>0</v>
      </c>
      <c r="S346" s="38">
        <f t="shared" si="130"/>
        <v>0.41666666666666669</v>
      </c>
      <c r="T346" s="38">
        <f t="shared" si="134"/>
        <v>0.41666666666666669</v>
      </c>
      <c r="U346" s="38">
        <f t="shared" si="131"/>
        <v>0.66666666666666663</v>
      </c>
      <c r="V346" s="38">
        <f t="shared" si="132"/>
        <v>1.0833333333333333</v>
      </c>
      <c r="W346" s="32"/>
      <c r="X346" s="32"/>
      <c r="Y346" s="32"/>
    </row>
    <row r="347" spans="1:25" ht="12" customHeight="1" outlineLevel="1" collapsed="1" x14ac:dyDescent="0.2">
      <c r="A347" s="35" t="s">
        <v>345</v>
      </c>
      <c r="B347" s="31">
        <f t="shared" ref="B347:R347" si="142">SUBTOTAL(9,B348:B350)</f>
        <v>43</v>
      </c>
      <c r="C347" s="31">
        <f t="shared" si="142"/>
        <v>149</v>
      </c>
      <c r="D347" s="31">
        <f t="shared" si="142"/>
        <v>115</v>
      </c>
      <c r="E347" s="31">
        <f t="shared" si="142"/>
        <v>31</v>
      </c>
      <c r="F347" s="31">
        <f t="shared" si="142"/>
        <v>28</v>
      </c>
      <c r="G347" s="31">
        <f t="shared" si="142"/>
        <v>23</v>
      </c>
      <c r="H347" s="31">
        <f t="shared" si="142"/>
        <v>3</v>
      </c>
      <c r="I347" s="31">
        <f t="shared" si="142"/>
        <v>0</v>
      </c>
      <c r="J347" s="31">
        <f t="shared" si="142"/>
        <v>2</v>
      </c>
      <c r="K347" s="31">
        <f t="shared" si="142"/>
        <v>13</v>
      </c>
      <c r="L347" s="31">
        <f t="shared" si="142"/>
        <v>5</v>
      </c>
      <c r="M347" s="31">
        <f t="shared" si="142"/>
        <v>26</v>
      </c>
      <c r="N347" s="31">
        <f t="shared" si="142"/>
        <v>27</v>
      </c>
      <c r="O347" s="31">
        <f t="shared" si="142"/>
        <v>1</v>
      </c>
      <c r="P347" s="31">
        <f t="shared" si="142"/>
        <v>2</v>
      </c>
      <c r="Q347" s="31">
        <f t="shared" si="142"/>
        <v>3</v>
      </c>
      <c r="R347" s="31">
        <f t="shared" si="142"/>
        <v>1</v>
      </c>
      <c r="S347" s="38">
        <f t="shared" si="130"/>
        <v>0.24347826086956523</v>
      </c>
      <c r="T347" s="38">
        <f t="shared" si="134"/>
        <v>0.39864864864864863</v>
      </c>
      <c r="U347" s="38">
        <f t="shared" si="131"/>
        <v>0.32173913043478258</v>
      </c>
      <c r="V347" s="38">
        <f t="shared" si="132"/>
        <v>0.72038777908343121</v>
      </c>
      <c r="W347" s="32"/>
      <c r="X347" s="32"/>
      <c r="Y347" s="32"/>
    </row>
    <row r="348" spans="1:25" ht="12" hidden="1" customHeight="1" outlineLevel="2" x14ac:dyDescent="0.2">
      <c r="A348" s="30" t="s">
        <v>132</v>
      </c>
      <c r="B348" s="31">
        <v>11</v>
      </c>
      <c r="C348" s="31">
        <v>41</v>
      </c>
      <c r="D348" s="31">
        <v>33</v>
      </c>
      <c r="E348" s="31">
        <v>7</v>
      </c>
      <c r="F348" s="31">
        <v>8</v>
      </c>
      <c r="G348" s="31">
        <f>(F348)-H348-I348-J348</f>
        <v>6</v>
      </c>
      <c r="H348" s="31">
        <v>2</v>
      </c>
      <c r="I348" s="31">
        <v>0</v>
      </c>
      <c r="J348" s="31">
        <v>0</v>
      </c>
      <c r="K348" s="31">
        <v>4</v>
      </c>
      <c r="L348" s="31">
        <v>1</v>
      </c>
      <c r="M348" s="31">
        <v>7</v>
      </c>
      <c r="N348" s="31">
        <v>10</v>
      </c>
      <c r="O348" s="31">
        <v>0</v>
      </c>
      <c r="P348" s="31">
        <v>0</v>
      </c>
      <c r="Q348" s="31">
        <v>0</v>
      </c>
      <c r="R348" s="31">
        <v>0</v>
      </c>
      <c r="S348" s="38">
        <f t="shared" si="130"/>
        <v>0.24242424242424243</v>
      </c>
      <c r="T348" s="38">
        <f t="shared" si="134"/>
        <v>0.3902439024390244</v>
      </c>
      <c r="U348" s="38">
        <f t="shared" si="131"/>
        <v>0.30303030303030304</v>
      </c>
      <c r="V348" s="38">
        <f t="shared" si="132"/>
        <v>0.6932742054693275</v>
      </c>
      <c r="W348" s="32"/>
      <c r="X348" s="32"/>
      <c r="Y348" s="32"/>
    </row>
    <row r="349" spans="1:25" ht="12" hidden="1" customHeight="1" outlineLevel="2" x14ac:dyDescent="0.2">
      <c r="A349" s="49" t="s">
        <v>132</v>
      </c>
      <c r="B349" s="31">
        <v>16</v>
      </c>
      <c r="C349" s="31">
        <v>54</v>
      </c>
      <c r="D349" s="31">
        <v>43</v>
      </c>
      <c r="E349" s="31">
        <v>12</v>
      </c>
      <c r="F349" s="31">
        <v>14</v>
      </c>
      <c r="G349" s="31">
        <f>(F349)-H349-I349-J349</f>
        <v>11</v>
      </c>
      <c r="H349" s="31">
        <v>1</v>
      </c>
      <c r="I349" s="31">
        <v>0</v>
      </c>
      <c r="J349" s="31">
        <v>2</v>
      </c>
      <c r="K349" s="31">
        <v>5</v>
      </c>
      <c r="L349" s="31">
        <v>2</v>
      </c>
      <c r="M349" s="31">
        <v>8</v>
      </c>
      <c r="N349" s="31">
        <v>6</v>
      </c>
      <c r="O349" s="31">
        <v>1</v>
      </c>
      <c r="P349" s="31">
        <v>0</v>
      </c>
      <c r="Q349" s="31">
        <v>1</v>
      </c>
      <c r="R349" s="31">
        <v>1</v>
      </c>
      <c r="S349" s="38">
        <f t="shared" si="130"/>
        <v>0.32558139534883723</v>
      </c>
      <c r="T349" s="38">
        <f t="shared" si="134"/>
        <v>0.45283018867924529</v>
      </c>
      <c r="U349" s="38">
        <f t="shared" si="131"/>
        <v>0.48837209302325579</v>
      </c>
      <c r="V349" s="38">
        <f t="shared" si="132"/>
        <v>0.94120228170250109</v>
      </c>
      <c r="W349" s="32"/>
      <c r="X349" s="32"/>
      <c r="Y349" s="32"/>
    </row>
    <row r="350" spans="1:25" ht="12" hidden="1" customHeight="1" outlineLevel="2" x14ac:dyDescent="0.2">
      <c r="A350" s="30" t="s">
        <v>132</v>
      </c>
      <c r="B350" s="31">
        <v>16</v>
      </c>
      <c r="C350" s="31">
        <v>54</v>
      </c>
      <c r="D350" s="31">
        <v>39</v>
      </c>
      <c r="E350" s="31">
        <v>12</v>
      </c>
      <c r="F350" s="31">
        <v>6</v>
      </c>
      <c r="G350" s="31">
        <f>(F350)-H350-I350-J350</f>
        <v>6</v>
      </c>
      <c r="H350" s="31">
        <v>0</v>
      </c>
      <c r="I350" s="31">
        <v>0</v>
      </c>
      <c r="J350" s="31">
        <v>0</v>
      </c>
      <c r="K350" s="31">
        <v>4</v>
      </c>
      <c r="L350" s="31">
        <v>2</v>
      </c>
      <c r="M350" s="31">
        <v>11</v>
      </c>
      <c r="N350" s="31">
        <v>11</v>
      </c>
      <c r="O350" s="31">
        <v>0</v>
      </c>
      <c r="P350" s="31">
        <v>2</v>
      </c>
      <c r="Q350" s="31">
        <v>2</v>
      </c>
      <c r="R350" s="31">
        <v>0</v>
      </c>
      <c r="S350" s="38">
        <f t="shared" si="130"/>
        <v>0.15384615384615385</v>
      </c>
      <c r="T350" s="38">
        <f t="shared" si="134"/>
        <v>0.35185185185185186</v>
      </c>
      <c r="U350" s="38">
        <f t="shared" si="131"/>
        <v>0.15384615384615385</v>
      </c>
      <c r="V350" s="38">
        <f t="shared" si="132"/>
        <v>0.50569800569800571</v>
      </c>
      <c r="W350" s="32"/>
      <c r="X350" s="32"/>
      <c r="Y350" s="32"/>
    </row>
    <row r="351" spans="1:25" ht="12" customHeight="1" outlineLevel="1" collapsed="1" x14ac:dyDescent="0.2">
      <c r="A351" s="52" t="s">
        <v>346</v>
      </c>
      <c r="B351" s="50">
        <f t="shared" ref="B351:R351" si="143">SUBTOTAL(9,B352:B353)</f>
        <v>13</v>
      </c>
      <c r="C351" s="50">
        <f t="shared" si="143"/>
        <v>42</v>
      </c>
      <c r="D351" s="50">
        <f t="shared" si="143"/>
        <v>38</v>
      </c>
      <c r="E351" s="50">
        <f t="shared" si="143"/>
        <v>7</v>
      </c>
      <c r="F351" s="50">
        <f t="shared" si="143"/>
        <v>14</v>
      </c>
      <c r="G351" s="31">
        <f t="shared" si="143"/>
        <v>13</v>
      </c>
      <c r="H351" s="50">
        <f t="shared" si="143"/>
        <v>1</v>
      </c>
      <c r="I351" s="50">
        <f t="shared" si="143"/>
        <v>0</v>
      </c>
      <c r="J351" s="50">
        <f t="shared" si="143"/>
        <v>0</v>
      </c>
      <c r="K351" s="50">
        <f t="shared" si="143"/>
        <v>9</v>
      </c>
      <c r="L351" s="50">
        <f t="shared" si="143"/>
        <v>1</v>
      </c>
      <c r="M351" s="50">
        <f t="shared" si="143"/>
        <v>1</v>
      </c>
      <c r="N351" s="50">
        <f t="shared" si="143"/>
        <v>4</v>
      </c>
      <c r="O351" s="50">
        <f t="shared" si="143"/>
        <v>2</v>
      </c>
      <c r="P351" s="50">
        <f t="shared" si="143"/>
        <v>0</v>
      </c>
      <c r="Q351" s="50">
        <f t="shared" si="143"/>
        <v>4</v>
      </c>
      <c r="R351" s="50">
        <f t="shared" si="143"/>
        <v>0</v>
      </c>
      <c r="S351" s="38">
        <f t="shared" si="130"/>
        <v>0.36842105263157893</v>
      </c>
      <c r="T351" s="38">
        <f t="shared" si="134"/>
        <v>0.4</v>
      </c>
      <c r="U351" s="38">
        <f t="shared" si="131"/>
        <v>0.39473684210526316</v>
      </c>
      <c r="V351" s="38">
        <f t="shared" si="132"/>
        <v>0.79473684210526319</v>
      </c>
      <c r="W351" s="32"/>
      <c r="X351" s="32"/>
      <c r="Y351" s="32"/>
    </row>
    <row r="352" spans="1:25" ht="12" hidden="1" customHeight="1" outlineLevel="2" x14ac:dyDescent="0.2">
      <c r="A352" s="50" t="s">
        <v>214</v>
      </c>
      <c r="B352" s="50">
        <v>3</v>
      </c>
      <c r="C352" s="50">
        <v>7</v>
      </c>
      <c r="D352" s="50">
        <v>7</v>
      </c>
      <c r="E352" s="50">
        <v>0</v>
      </c>
      <c r="F352" s="50">
        <v>2</v>
      </c>
      <c r="G352" s="31">
        <f>(F352)-H352-I352-J352</f>
        <v>2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1</v>
      </c>
      <c r="R352" s="50">
        <v>0</v>
      </c>
      <c r="S352" s="38">
        <f t="shared" si="130"/>
        <v>0.2857142857142857</v>
      </c>
      <c r="T352" s="38">
        <f t="shared" si="134"/>
        <v>0.2857142857142857</v>
      </c>
      <c r="U352" s="38">
        <f t="shared" si="131"/>
        <v>0.2857142857142857</v>
      </c>
      <c r="V352" s="38">
        <f t="shared" si="132"/>
        <v>0.5714285714285714</v>
      </c>
      <c r="W352" s="32"/>
      <c r="X352" s="32"/>
      <c r="Y352" s="32"/>
    </row>
    <row r="353" spans="1:25" ht="12" hidden="1" customHeight="1" outlineLevel="2" x14ac:dyDescent="0.2">
      <c r="A353" s="48" t="s">
        <v>214</v>
      </c>
      <c r="B353" s="47">
        <v>10</v>
      </c>
      <c r="C353" s="47">
        <v>35</v>
      </c>
      <c r="D353" s="47">
        <v>31</v>
      </c>
      <c r="E353" s="47">
        <v>7</v>
      </c>
      <c r="F353" s="47">
        <v>12</v>
      </c>
      <c r="G353" s="31">
        <f>(F353)-H353-I353-J353</f>
        <v>11</v>
      </c>
      <c r="H353" s="47">
        <v>1</v>
      </c>
      <c r="I353" s="47">
        <v>0</v>
      </c>
      <c r="J353" s="47">
        <v>0</v>
      </c>
      <c r="K353" s="47">
        <v>9</v>
      </c>
      <c r="L353" s="47">
        <v>1</v>
      </c>
      <c r="M353" s="47">
        <v>1</v>
      </c>
      <c r="N353" s="47">
        <v>4</v>
      </c>
      <c r="O353" s="47">
        <v>2</v>
      </c>
      <c r="P353" s="47">
        <v>0</v>
      </c>
      <c r="Q353" s="47">
        <v>3</v>
      </c>
      <c r="R353" s="47">
        <v>0</v>
      </c>
      <c r="S353" s="38">
        <f t="shared" si="130"/>
        <v>0.38709677419354838</v>
      </c>
      <c r="T353" s="38">
        <f t="shared" si="134"/>
        <v>0.42424242424242425</v>
      </c>
      <c r="U353" s="38">
        <f t="shared" si="131"/>
        <v>0.41935483870967744</v>
      </c>
      <c r="V353" s="38">
        <f t="shared" si="132"/>
        <v>0.84359726295210169</v>
      </c>
      <c r="W353" s="32"/>
      <c r="X353" s="32"/>
      <c r="Y353" s="32"/>
    </row>
    <row r="354" spans="1:25" ht="12" customHeight="1" outlineLevel="1" collapsed="1" x14ac:dyDescent="0.2">
      <c r="A354" s="51" t="s">
        <v>347</v>
      </c>
      <c r="B354" s="31">
        <f t="shared" ref="B354:R354" si="144">SUBTOTAL(9,B355:B356)</f>
        <v>5</v>
      </c>
      <c r="C354" s="31">
        <f t="shared" si="144"/>
        <v>6</v>
      </c>
      <c r="D354" s="31">
        <f t="shared" si="144"/>
        <v>6</v>
      </c>
      <c r="E354" s="31">
        <f t="shared" si="144"/>
        <v>0</v>
      </c>
      <c r="F354" s="31">
        <f t="shared" si="144"/>
        <v>1</v>
      </c>
      <c r="G354" s="31">
        <f t="shared" si="144"/>
        <v>1</v>
      </c>
      <c r="H354" s="31">
        <f t="shared" si="144"/>
        <v>0</v>
      </c>
      <c r="I354" s="31">
        <f t="shared" si="144"/>
        <v>0</v>
      </c>
      <c r="J354" s="31">
        <f t="shared" si="144"/>
        <v>0</v>
      </c>
      <c r="K354" s="31">
        <f t="shared" si="144"/>
        <v>0</v>
      </c>
      <c r="L354" s="31">
        <f t="shared" si="144"/>
        <v>0</v>
      </c>
      <c r="M354" s="31">
        <f t="shared" si="144"/>
        <v>0</v>
      </c>
      <c r="N354" s="31">
        <f t="shared" si="144"/>
        <v>0</v>
      </c>
      <c r="O354" s="31">
        <f t="shared" si="144"/>
        <v>0</v>
      </c>
      <c r="P354" s="31">
        <f t="shared" si="144"/>
        <v>0</v>
      </c>
      <c r="Q354" s="31">
        <f t="shared" si="144"/>
        <v>0</v>
      </c>
      <c r="R354" s="31">
        <f t="shared" si="144"/>
        <v>0</v>
      </c>
      <c r="S354" s="38">
        <f t="shared" si="130"/>
        <v>0.16666666666666666</v>
      </c>
      <c r="T354" s="38">
        <f t="shared" si="134"/>
        <v>0.16666666666666666</v>
      </c>
      <c r="U354" s="38">
        <f t="shared" si="131"/>
        <v>0.16666666666666666</v>
      </c>
      <c r="V354" s="38">
        <f t="shared" si="132"/>
        <v>0.33333333333333331</v>
      </c>
      <c r="W354" s="32"/>
      <c r="X354" s="32"/>
      <c r="Y354" s="32"/>
    </row>
    <row r="355" spans="1:25" ht="12" hidden="1" customHeight="1" outlineLevel="2" x14ac:dyDescent="0.2">
      <c r="A355" s="49" t="s">
        <v>96</v>
      </c>
      <c r="B355" s="31">
        <v>3</v>
      </c>
      <c r="C355" s="31">
        <v>4</v>
      </c>
      <c r="D355" s="31">
        <v>4</v>
      </c>
      <c r="E355" s="31">
        <v>0</v>
      </c>
      <c r="F355" s="31">
        <v>0</v>
      </c>
      <c r="G355" s="31">
        <f>(F355)-H355-I355-J355</f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8">
        <f t="shared" si="130"/>
        <v>0</v>
      </c>
      <c r="T355" s="38">
        <f t="shared" si="134"/>
        <v>0</v>
      </c>
      <c r="U355" s="38">
        <f t="shared" si="131"/>
        <v>0</v>
      </c>
      <c r="V355" s="38">
        <f t="shared" si="132"/>
        <v>0</v>
      </c>
      <c r="W355" s="32"/>
      <c r="X355" s="32"/>
      <c r="Y355" s="32"/>
    </row>
    <row r="356" spans="1:25" ht="12" hidden="1" customHeight="1" outlineLevel="2" x14ac:dyDescent="0.2">
      <c r="A356" s="49" t="s">
        <v>96</v>
      </c>
      <c r="B356" s="31">
        <v>2</v>
      </c>
      <c r="C356" s="31">
        <v>2</v>
      </c>
      <c r="D356" s="31">
        <v>2</v>
      </c>
      <c r="E356" s="31">
        <v>0</v>
      </c>
      <c r="F356" s="31">
        <v>1</v>
      </c>
      <c r="G356" s="31">
        <f>(F356)-H356-I356-J356</f>
        <v>1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8">
        <f t="shared" si="130"/>
        <v>0.5</v>
      </c>
      <c r="T356" s="38">
        <f t="shared" si="134"/>
        <v>0.5</v>
      </c>
      <c r="U356" s="38">
        <f t="shared" si="131"/>
        <v>0.5</v>
      </c>
      <c r="V356" s="38">
        <f t="shared" si="132"/>
        <v>1</v>
      </c>
      <c r="W356" s="32"/>
      <c r="X356" s="32"/>
      <c r="Y356" s="32"/>
    </row>
    <row r="357" spans="1:25" ht="12" customHeight="1" outlineLevel="1" collapsed="1" x14ac:dyDescent="0.2">
      <c r="A357" s="35" t="s">
        <v>348</v>
      </c>
      <c r="B357" s="31">
        <f t="shared" ref="B357:R357" si="145">SUBTOTAL(9,B358:B359)</f>
        <v>11</v>
      </c>
      <c r="C357" s="31">
        <f t="shared" si="145"/>
        <v>43</v>
      </c>
      <c r="D357" s="31">
        <f t="shared" si="145"/>
        <v>30</v>
      </c>
      <c r="E357" s="31">
        <f t="shared" si="145"/>
        <v>5</v>
      </c>
      <c r="F357" s="31">
        <f t="shared" si="145"/>
        <v>6</v>
      </c>
      <c r="G357" s="31">
        <f t="shared" si="145"/>
        <v>6</v>
      </c>
      <c r="H357" s="31">
        <f t="shared" si="145"/>
        <v>0</v>
      </c>
      <c r="I357" s="31">
        <f t="shared" si="145"/>
        <v>0</v>
      </c>
      <c r="J357" s="31">
        <f t="shared" si="145"/>
        <v>0</v>
      </c>
      <c r="K357" s="31">
        <f t="shared" si="145"/>
        <v>3</v>
      </c>
      <c r="L357" s="31">
        <f t="shared" si="145"/>
        <v>2</v>
      </c>
      <c r="M357" s="31">
        <f t="shared" si="145"/>
        <v>11</v>
      </c>
      <c r="N357" s="31">
        <f t="shared" si="145"/>
        <v>3</v>
      </c>
      <c r="O357" s="31">
        <f t="shared" si="145"/>
        <v>0</v>
      </c>
      <c r="P357" s="31">
        <f t="shared" si="145"/>
        <v>0</v>
      </c>
      <c r="Q357" s="31">
        <f t="shared" si="145"/>
        <v>4</v>
      </c>
      <c r="R357" s="31">
        <f t="shared" si="145"/>
        <v>0</v>
      </c>
      <c r="S357" s="38">
        <f t="shared" si="130"/>
        <v>0.2</v>
      </c>
      <c r="T357" s="38">
        <f t="shared" si="134"/>
        <v>0.44186046511627908</v>
      </c>
      <c r="U357" s="38">
        <f t="shared" si="131"/>
        <v>0.2</v>
      </c>
      <c r="V357" s="38">
        <f t="shared" si="132"/>
        <v>0.64186046511627914</v>
      </c>
      <c r="W357" s="32"/>
      <c r="X357" s="32"/>
      <c r="Y357" s="32"/>
    </row>
    <row r="358" spans="1:25" ht="12" hidden="1" customHeight="1" outlineLevel="2" x14ac:dyDescent="0.2">
      <c r="A358" s="30" t="s">
        <v>140</v>
      </c>
      <c r="B358" s="31">
        <v>8</v>
      </c>
      <c r="C358" s="31">
        <v>30</v>
      </c>
      <c r="D358" s="31">
        <v>19</v>
      </c>
      <c r="E358" s="31">
        <v>4</v>
      </c>
      <c r="F358" s="31">
        <v>4</v>
      </c>
      <c r="G358" s="31">
        <f>(F358)-H358-I358-J358</f>
        <v>4</v>
      </c>
      <c r="H358" s="31">
        <v>0</v>
      </c>
      <c r="I358" s="31">
        <v>0</v>
      </c>
      <c r="J358" s="31">
        <v>0</v>
      </c>
      <c r="K358" s="31">
        <v>1</v>
      </c>
      <c r="L358" s="31">
        <v>2</v>
      </c>
      <c r="M358" s="31">
        <v>9</v>
      </c>
      <c r="N358" s="31">
        <v>1</v>
      </c>
      <c r="O358" s="31">
        <v>0</v>
      </c>
      <c r="P358" s="31">
        <v>0</v>
      </c>
      <c r="Q358" s="31">
        <v>3</v>
      </c>
      <c r="R358" s="31">
        <v>0</v>
      </c>
      <c r="S358" s="38">
        <f t="shared" si="130"/>
        <v>0.21052631578947367</v>
      </c>
      <c r="T358" s="38">
        <f t="shared" si="134"/>
        <v>0.5</v>
      </c>
      <c r="U358" s="38">
        <f t="shared" si="131"/>
        <v>0.21052631578947367</v>
      </c>
      <c r="V358" s="38">
        <f t="shared" si="132"/>
        <v>0.71052631578947367</v>
      </c>
      <c r="W358" s="32"/>
      <c r="X358" s="32"/>
      <c r="Y358" s="32"/>
    </row>
    <row r="359" spans="1:25" ht="12" hidden="1" customHeight="1" outlineLevel="2" x14ac:dyDescent="0.2">
      <c r="A359" s="30" t="s">
        <v>140</v>
      </c>
      <c r="B359" s="31">
        <v>3</v>
      </c>
      <c r="C359" s="31">
        <v>13</v>
      </c>
      <c r="D359" s="31">
        <v>11</v>
      </c>
      <c r="E359" s="31">
        <v>1</v>
      </c>
      <c r="F359" s="31">
        <v>2</v>
      </c>
      <c r="G359" s="31">
        <f>(F359)-H359-I359-J359</f>
        <v>2</v>
      </c>
      <c r="H359" s="31">
        <v>0</v>
      </c>
      <c r="I359" s="31">
        <v>0</v>
      </c>
      <c r="J359" s="31">
        <v>0</v>
      </c>
      <c r="K359" s="31">
        <v>2</v>
      </c>
      <c r="L359" s="31">
        <v>0</v>
      </c>
      <c r="M359" s="31">
        <v>2</v>
      </c>
      <c r="N359" s="31">
        <v>2</v>
      </c>
      <c r="O359" s="31">
        <v>0</v>
      </c>
      <c r="P359" s="31">
        <v>0</v>
      </c>
      <c r="Q359" s="31">
        <v>1</v>
      </c>
      <c r="R359" s="31">
        <v>0</v>
      </c>
      <c r="S359" s="38">
        <f t="shared" si="130"/>
        <v>0.18181818181818182</v>
      </c>
      <c r="T359" s="38">
        <f t="shared" si="134"/>
        <v>0.30769230769230771</v>
      </c>
      <c r="U359" s="38">
        <f t="shared" si="131"/>
        <v>0.18181818181818182</v>
      </c>
      <c r="V359" s="38">
        <f t="shared" si="132"/>
        <v>0.48951048951048953</v>
      </c>
      <c r="W359" s="32"/>
      <c r="X359" s="32"/>
      <c r="Y359" s="32"/>
    </row>
    <row r="360" spans="1:25" ht="12" customHeight="1" outlineLevel="1" collapsed="1" x14ac:dyDescent="0.2">
      <c r="A360" s="51" t="s">
        <v>349</v>
      </c>
      <c r="B360" s="31">
        <f t="shared" ref="B360:R360" si="146">SUBTOTAL(9,B361:B362)</f>
        <v>25</v>
      </c>
      <c r="C360" s="31">
        <f t="shared" si="146"/>
        <v>74</v>
      </c>
      <c r="D360" s="31">
        <f t="shared" si="146"/>
        <v>61</v>
      </c>
      <c r="E360" s="31">
        <f t="shared" si="146"/>
        <v>13</v>
      </c>
      <c r="F360" s="31">
        <f t="shared" si="146"/>
        <v>14</v>
      </c>
      <c r="G360" s="31">
        <f t="shared" si="146"/>
        <v>10</v>
      </c>
      <c r="H360" s="31">
        <f t="shared" si="146"/>
        <v>4</v>
      </c>
      <c r="I360" s="31">
        <f t="shared" si="146"/>
        <v>0</v>
      </c>
      <c r="J360" s="31">
        <f t="shared" si="146"/>
        <v>0</v>
      </c>
      <c r="K360" s="31">
        <f t="shared" si="146"/>
        <v>6</v>
      </c>
      <c r="L360" s="31">
        <f t="shared" si="146"/>
        <v>0</v>
      </c>
      <c r="M360" s="31">
        <f t="shared" si="146"/>
        <v>9</v>
      </c>
      <c r="N360" s="31">
        <f t="shared" si="146"/>
        <v>14</v>
      </c>
      <c r="O360" s="31">
        <f t="shared" si="146"/>
        <v>1</v>
      </c>
      <c r="P360" s="31">
        <f t="shared" si="146"/>
        <v>3</v>
      </c>
      <c r="Q360" s="31">
        <f t="shared" si="146"/>
        <v>0</v>
      </c>
      <c r="R360" s="31">
        <f t="shared" si="146"/>
        <v>0</v>
      </c>
      <c r="S360" s="38">
        <f t="shared" si="130"/>
        <v>0.22950819672131148</v>
      </c>
      <c r="T360" s="38">
        <f t="shared" si="134"/>
        <v>0.31506849315068491</v>
      </c>
      <c r="U360" s="38">
        <f t="shared" si="131"/>
        <v>0.29508196721311475</v>
      </c>
      <c r="V360" s="38">
        <f t="shared" si="132"/>
        <v>0.61015046036379972</v>
      </c>
      <c r="W360" s="32"/>
      <c r="X360" s="32"/>
      <c r="Y360" s="32"/>
    </row>
    <row r="361" spans="1:25" ht="12" hidden="1" customHeight="1" outlineLevel="2" x14ac:dyDescent="0.2">
      <c r="A361" s="49" t="s">
        <v>104</v>
      </c>
      <c r="B361" s="31">
        <v>14</v>
      </c>
      <c r="C361" s="31">
        <v>46</v>
      </c>
      <c r="D361" s="31">
        <v>38</v>
      </c>
      <c r="E361" s="31">
        <v>7</v>
      </c>
      <c r="F361" s="31">
        <v>11</v>
      </c>
      <c r="G361" s="31">
        <f>(F361)-H361-I361-J361</f>
        <v>8</v>
      </c>
      <c r="H361" s="31">
        <v>3</v>
      </c>
      <c r="I361" s="31">
        <v>0</v>
      </c>
      <c r="J361" s="31">
        <v>0</v>
      </c>
      <c r="K361" s="31">
        <v>4</v>
      </c>
      <c r="L361" s="31">
        <v>0</v>
      </c>
      <c r="M361" s="31">
        <v>5</v>
      </c>
      <c r="N361" s="31">
        <v>9</v>
      </c>
      <c r="O361" s="31">
        <v>1</v>
      </c>
      <c r="P361" s="31">
        <v>2</v>
      </c>
      <c r="Q361" s="31">
        <v>0</v>
      </c>
      <c r="R361" s="31">
        <v>0</v>
      </c>
      <c r="S361" s="38">
        <f t="shared" si="130"/>
        <v>0.28947368421052633</v>
      </c>
      <c r="T361" s="38">
        <f t="shared" si="134"/>
        <v>0.35555555555555557</v>
      </c>
      <c r="U361" s="38">
        <f t="shared" si="131"/>
        <v>0.36842105263157893</v>
      </c>
      <c r="V361" s="38">
        <f t="shared" si="132"/>
        <v>0.7239766081871345</v>
      </c>
      <c r="W361" s="32"/>
      <c r="X361" s="32"/>
      <c r="Y361" s="32"/>
    </row>
    <row r="362" spans="1:25" ht="12" hidden="1" customHeight="1" outlineLevel="2" x14ac:dyDescent="0.2">
      <c r="A362" s="49" t="s">
        <v>104</v>
      </c>
      <c r="B362" s="31">
        <v>11</v>
      </c>
      <c r="C362" s="31">
        <v>28</v>
      </c>
      <c r="D362" s="31">
        <v>23</v>
      </c>
      <c r="E362" s="31">
        <v>6</v>
      </c>
      <c r="F362" s="31">
        <v>3</v>
      </c>
      <c r="G362" s="31">
        <f>(F362)-H362-I362-J362</f>
        <v>2</v>
      </c>
      <c r="H362" s="31">
        <v>1</v>
      </c>
      <c r="I362" s="31">
        <v>0</v>
      </c>
      <c r="J362" s="31">
        <v>0</v>
      </c>
      <c r="K362" s="31">
        <v>2</v>
      </c>
      <c r="L362" s="31">
        <v>0</v>
      </c>
      <c r="M362" s="31">
        <v>4</v>
      </c>
      <c r="N362" s="31">
        <v>5</v>
      </c>
      <c r="O362" s="31">
        <v>0</v>
      </c>
      <c r="P362" s="31">
        <v>1</v>
      </c>
      <c r="Q362" s="31">
        <v>0</v>
      </c>
      <c r="R362" s="31">
        <v>0</v>
      </c>
      <c r="S362" s="38">
        <f t="shared" si="130"/>
        <v>0.13043478260869565</v>
      </c>
      <c r="T362" s="38">
        <f t="shared" si="134"/>
        <v>0.25</v>
      </c>
      <c r="U362" s="38">
        <f t="shared" si="131"/>
        <v>0.17391304347826086</v>
      </c>
      <c r="V362" s="38">
        <f t="shared" si="132"/>
        <v>0.42391304347826086</v>
      </c>
      <c r="W362" s="32"/>
      <c r="X362" s="32"/>
      <c r="Y362" s="32"/>
    </row>
    <row r="363" spans="1:25" ht="12" customHeight="1" outlineLevel="1" collapsed="1" x14ac:dyDescent="0.2">
      <c r="A363" s="35" t="s">
        <v>350</v>
      </c>
      <c r="B363" s="31">
        <f t="shared" ref="B363:R363" si="147">SUBTOTAL(9,B364:B365)</f>
        <v>23</v>
      </c>
      <c r="C363" s="31">
        <f t="shared" si="147"/>
        <v>67</v>
      </c>
      <c r="D363" s="31">
        <f t="shared" si="147"/>
        <v>58</v>
      </c>
      <c r="E363" s="31">
        <f t="shared" si="147"/>
        <v>9</v>
      </c>
      <c r="F363" s="31">
        <f t="shared" si="147"/>
        <v>14</v>
      </c>
      <c r="G363" s="31">
        <f t="shared" si="147"/>
        <v>10</v>
      </c>
      <c r="H363" s="31">
        <f t="shared" si="147"/>
        <v>3</v>
      </c>
      <c r="I363" s="31">
        <f t="shared" si="147"/>
        <v>0</v>
      </c>
      <c r="J363" s="31">
        <f t="shared" si="147"/>
        <v>1</v>
      </c>
      <c r="K363" s="31">
        <f t="shared" si="147"/>
        <v>11</v>
      </c>
      <c r="L363" s="31">
        <f t="shared" si="147"/>
        <v>0</v>
      </c>
      <c r="M363" s="31">
        <f t="shared" si="147"/>
        <v>9</v>
      </c>
      <c r="N363" s="31">
        <f t="shared" si="147"/>
        <v>19</v>
      </c>
      <c r="O363" s="31">
        <f t="shared" si="147"/>
        <v>0</v>
      </c>
      <c r="P363" s="31">
        <f t="shared" si="147"/>
        <v>0</v>
      </c>
      <c r="Q363" s="31">
        <f t="shared" si="147"/>
        <v>3</v>
      </c>
      <c r="R363" s="31">
        <f t="shared" si="147"/>
        <v>0</v>
      </c>
      <c r="S363" s="38">
        <f t="shared" si="130"/>
        <v>0.2413793103448276</v>
      </c>
      <c r="T363" s="38">
        <f t="shared" si="134"/>
        <v>0.34328358208955223</v>
      </c>
      <c r="U363" s="38">
        <f t="shared" si="131"/>
        <v>0.34482758620689657</v>
      </c>
      <c r="V363" s="38">
        <f t="shared" si="132"/>
        <v>0.68811116829644881</v>
      </c>
      <c r="W363" s="32"/>
      <c r="X363" s="32"/>
      <c r="Y363" s="32"/>
    </row>
    <row r="364" spans="1:25" ht="12" hidden="1" customHeight="1" outlineLevel="2" x14ac:dyDescent="0.2">
      <c r="A364" s="30" t="s">
        <v>124</v>
      </c>
      <c r="B364" s="31">
        <v>14</v>
      </c>
      <c r="C364" s="31">
        <v>39</v>
      </c>
      <c r="D364" s="31">
        <v>36</v>
      </c>
      <c r="E364" s="31">
        <v>3</v>
      </c>
      <c r="F364" s="31">
        <v>11</v>
      </c>
      <c r="G364" s="31">
        <f>(F364)-H364-I364-J364</f>
        <v>9</v>
      </c>
      <c r="H364" s="31">
        <v>1</v>
      </c>
      <c r="I364" s="31">
        <v>0</v>
      </c>
      <c r="J364" s="31">
        <v>1</v>
      </c>
      <c r="K364" s="31">
        <v>10</v>
      </c>
      <c r="L364" s="31">
        <v>0</v>
      </c>
      <c r="M364" s="31">
        <v>3</v>
      </c>
      <c r="N364" s="31">
        <v>10</v>
      </c>
      <c r="O364" s="31">
        <v>0</v>
      </c>
      <c r="P364" s="31">
        <v>0</v>
      </c>
      <c r="Q364" s="31">
        <v>3</v>
      </c>
      <c r="R364" s="31">
        <v>0</v>
      </c>
      <c r="S364" s="38">
        <f t="shared" si="130"/>
        <v>0.30555555555555558</v>
      </c>
      <c r="T364" s="38">
        <f t="shared" si="134"/>
        <v>0.35897435897435898</v>
      </c>
      <c r="U364" s="38">
        <f t="shared" si="131"/>
        <v>0.41666666666666669</v>
      </c>
      <c r="V364" s="38">
        <f t="shared" si="132"/>
        <v>0.77564102564102566</v>
      </c>
      <c r="W364" s="32"/>
      <c r="X364" s="32"/>
      <c r="Y364" s="32"/>
    </row>
    <row r="365" spans="1:25" ht="12" hidden="1" customHeight="1" outlineLevel="2" x14ac:dyDescent="0.2">
      <c r="A365" s="49" t="s">
        <v>124</v>
      </c>
      <c r="B365" s="31">
        <v>9</v>
      </c>
      <c r="C365" s="31">
        <v>28</v>
      </c>
      <c r="D365" s="31">
        <v>22</v>
      </c>
      <c r="E365" s="31">
        <v>6</v>
      </c>
      <c r="F365" s="31">
        <v>3</v>
      </c>
      <c r="G365" s="31">
        <f>(F365)-H365-I365-J365</f>
        <v>1</v>
      </c>
      <c r="H365" s="31">
        <v>2</v>
      </c>
      <c r="I365" s="31">
        <v>0</v>
      </c>
      <c r="J365" s="31">
        <v>0</v>
      </c>
      <c r="K365" s="31">
        <v>1</v>
      </c>
      <c r="L365" s="31">
        <v>0</v>
      </c>
      <c r="M365" s="31">
        <v>6</v>
      </c>
      <c r="N365" s="31">
        <v>9</v>
      </c>
      <c r="O365" s="31">
        <v>0</v>
      </c>
      <c r="P365" s="31">
        <v>0</v>
      </c>
      <c r="Q365" s="31">
        <v>0</v>
      </c>
      <c r="R365" s="31">
        <v>0</v>
      </c>
      <c r="S365" s="38">
        <f t="shared" si="130"/>
        <v>0.13636363636363635</v>
      </c>
      <c r="T365" s="38">
        <f t="shared" si="134"/>
        <v>0.32142857142857145</v>
      </c>
      <c r="U365" s="38">
        <f t="shared" si="131"/>
        <v>0.22727272727272727</v>
      </c>
      <c r="V365" s="38">
        <f t="shared" si="132"/>
        <v>0.54870129870129869</v>
      </c>
      <c r="W365" s="32"/>
      <c r="X365" s="32"/>
      <c r="Y365" s="32"/>
    </row>
    <row r="366" spans="1:25" ht="12" customHeight="1" outlineLevel="1" collapsed="1" x14ac:dyDescent="0.2">
      <c r="A366" s="35" t="s">
        <v>351</v>
      </c>
      <c r="B366" s="31">
        <f t="shared" ref="B366:R366" si="148">SUBTOTAL(9,B367:B367)</f>
        <v>3</v>
      </c>
      <c r="C366" s="31">
        <f t="shared" si="148"/>
        <v>7</v>
      </c>
      <c r="D366" s="31">
        <f t="shared" si="148"/>
        <v>5</v>
      </c>
      <c r="E366" s="31">
        <f t="shared" si="148"/>
        <v>1</v>
      </c>
      <c r="F366" s="31">
        <f t="shared" si="148"/>
        <v>1</v>
      </c>
      <c r="G366" s="31">
        <f t="shared" si="148"/>
        <v>1</v>
      </c>
      <c r="H366" s="31">
        <f t="shared" si="148"/>
        <v>0</v>
      </c>
      <c r="I366" s="31">
        <f t="shared" si="148"/>
        <v>0</v>
      </c>
      <c r="J366" s="31">
        <f t="shared" si="148"/>
        <v>0</v>
      </c>
      <c r="K366" s="31">
        <f t="shared" si="148"/>
        <v>0</v>
      </c>
      <c r="L366" s="31">
        <f t="shared" si="148"/>
        <v>0</v>
      </c>
      <c r="M366" s="31">
        <f t="shared" si="148"/>
        <v>2</v>
      </c>
      <c r="N366" s="31">
        <f t="shared" si="148"/>
        <v>1</v>
      </c>
      <c r="O366" s="31">
        <f t="shared" si="148"/>
        <v>0</v>
      </c>
      <c r="P366" s="31">
        <f t="shared" si="148"/>
        <v>0</v>
      </c>
      <c r="Q366" s="31">
        <f t="shared" si="148"/>
        <v>0</v>
      </c>
      <c r="R366" s="31">
        <f t="shared" si="148"/>
        <v>1</v>
      </c>
      <c r="S366" s="38">
        <f t="shared" si="130"/>
        <v>0.2</v>
      </c>
      <c r="T366" s="38">
        <f t="shared" si="134"/>
        <v>0.42857142857142855</v>
      </c>
      <c r="U366" s="38">
        <f t="shared" si="131"/>
        <v>0.2</v>
      </c>
      <c r="V366" s="38">
        <f t="shared" si="132"/>
        <v>0.62857142857142856</v>
      </c>
      <c r="W366" s="32"/>
      <c r="X366" s="32"/>
      <c r="Y366" s="32"/>
    </row>
    <row r="367" spans="1:25" ht="12" hidden="1" customHeight="1" outlineLevel="2" x14ac:dyDescent="0.2">
      <c r="A367" s="30" t="s">
        <v>166</v>
      </c>
      <c r="B367" s="31">
        <v>3</v>
      </c>
      <c r="C367" s="31">
        <v>7</v>
      </c>
      <c r="D367" s="31">
        <v>5</v>
      </c>
      <c r="E367" s="31">
        <v>1</v>
      </c>
      <c r="F367" s="31">
        <v>1</v>
      </c>
      <c r="G367" s="31">
        <f>(F367)-H367-I367-J367</f>
        <v>1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2</v>
      </c>
      <c r="N367" s="31">
        <v>1</v>
      </c>
      <c r="O367" s="31">
        <v>0</v>
      </c>
      <c r="P367" s="31">
        <v>0</v>
      </c>
      <c r="Q367" s="31">
        <v>0</v>
      </c>
      <c r="R367" s="31">
        <v>1</v>
      </c>
      <c r="S367" s="38">
        <f t="shared" si="130"/>
        <v>0.2</v>
      </c>
      <c r="T367" s="38">
        <f t="shared" si="134"/>
        <v>0.42857142857142855</v>
      </c>
      <c r="U367" s="38">
        <f t="shared" si="131"/>
        <v>0.2</v>
      </c>
      <c r="V367" s="38">
        <f t="shared" si="132"/>
        <v>0.62857142857142856</v>
      </c>
      <c r="W367" s="32"/>
      <c r="X367" s="32"/>
      <c r="Y367" s="32"/>
    </row>
    <row r="368" spans="1:25" ht="12" customHeight="1" outlineLevel="1" collapsed="1" x14ac:dyDescent="0.2">
      <c r="A368" s="35" t="s">
        <v>352</v>
      </c>
      <c r="B368" s="31">
        <f t="shared" ref="B368:R368" si="149">SUBTOTAL(9,B369:B370)</f>
        <v>4</v>
      </c>
      <c r="C368" s="31">
        <f t="shared" si="149"/>
        <v>3</v>
      </c>
      <c r="D368" s="31">
        <f t="shared" si="149"/>
        <v>2</v>
      </c>
      <c r="E368" s="31">
        <f t="shared" si="149"/>
        <v>0</v>
      </c>
      <c r="F368" s="31">
        <f t="shared" si="149"/>
        <v>1</v>
      </c>
      <c r="G368" s="31">
        <f t="shared" si="149"/>
        <v>1</v>
      </c>
      <c r="H368" s="31">
        <f t="shared" si="149"/>
        <v>0</v>
      </c>
      <c r="I368" s="31">
        <f t="shared" si="149"/>
        <v>0</v>
      </c>
      <c r="J368" s="31">
        <f t="shared" si="149"/>
        <v>0</v>
      </c>
      <c r="K368" s="31">
        <f t="shared" si="149"/>
        <v>0</v>
      </c>
      <c r="L368" s="31">
        <f t="shared" si="149"/>
        <v>0</v>
      </c>
      <c r="M368" s="31">
        <f t="shared" si="149"/>
        <v>1</v>
      </c>
      <c r="N368" s="31">
        <f t="shared" si="149"/>
        <v>0</v>
      </c>
      <c r="O368" s="31">
        <f t="shared" si="149"/>
        <v>0</v>
      </c>
      <c r="P368" s="31">
        <f t="shared" si="149"/>
        <v>0</v>
      </c>
      <c r="Q368" s="31">
        <f t="shared" si="149"/>
        <v>0</v>
      </c>
      <c r="R368" s="31">
        <f t="shared" si="149"/>
        <v>0</v>
      </c>
      <c r="S368" s="38">
        <f t="shared" si="130"/>
        <v>0.5</v>
      </c>
      <c r="T368" s="38">
        <f t="shared" si="134"/>
        <v>0.66666666666666663</v>
      </c>
      <c r="U368" s="38">
        <f t="shared" si="131"/>
        <v>0.5</v>
      </c>
      <c r="V368" s="38">
        <f t="shared" si="132"/>
        <v>1.1666666666666665</v>
      </c>
      <c r="W368" s="32"/>
      <c r="X368" s="32"/>
      <c r="Y368" s="32"/>
    </row>
    <row r="369" spans="1:25" ht="12" hidden="1" customHeight="1" outlineLevel="2" x14ac:dyDescent="0.2">
      <c r="A369" s="30" t="s">
        <v>157</v>
      </c>
      <c r="B369" s="31">
        <v>3</v>
      </c>
      <c r="C369" s="31">
        <v>2</v>
      </c>
      <c r="D369" s="31">
        <v>1</v>
      </c>
      <c r="E369" s="31">
        <v>0</v>
      </c>
      <c r="F369" s="31">
        <v>0</v>
      </c>
      <c r="G369" s="31">
        <f>(F369)-H369-I369-J369</f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1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8">
        <f t="shared" si="130"/>
        <v>0</v>
      </c>
      <c r="T369" s="38">
        <f t="shared" si="134"/>
        <v>0.5</v>
      </c>
      <c r="U369" s="38">
        <f t="shared" si="131"/>
        <v>0</v>
      </c>
      <c r="V369" s="38">
        <f t="shared" si="132"/>
        <v>0.5</v>
      </c>
      <c r="W369" s="32"/>
      <c r="X369" s="32"/>
      <c r="Y369" s="32"/>
    </row>
    <row r="370" spans="1:25" ht="12" hidden="1" customHeight="1" outlineLevel="2" x14ac:dyDescent="0.2">
      <c r="A370" s="30" t="s">
        <v>157</v>
      </c>
      <c r="B370" s="31">
        <v>1</v>
      </c>
      <c r="C370" s="31">
        <v>1</v>
      </c>
      <c r="D370" s="31">
        <v>1</v>
      </c>
      <c r="E370" s="31">
        <v>0</v>
      </c>
      <c r="F370" s="31">
        <v>1</v>
      </c>
      <c r="G370" s="31">
        <f>(F370)-H370-I370-J370</f>
        <v>1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0</v>
      </c>
      <c r="R370" s="31">
        <v>0</v>
      </c>
      <c r="S370" s="38">
        <f t="shared" si="130"/>
        <v>1</v>
      </c>
      <c r="T370" s="38">
        <f t="shared" si="134"/>
        <v>1</v>
      </c>
      <c r="U370" s="38">
        <f t="shared" si="131"/>
        <v>1</v>
      </c>
      <c r="V370" s="38">
        <f t="shared" si="132"/>
        <v>2</v>
      </c>
      <c r="W370" s="32"/>
      <c r="X370" s="32"/>
      <c r="Y370" s="32"/>
    </row>
    <row r="371" spans="1:25" ht="12" customHeight="1" outlineLevel="1" collapsed="1" x14ac:dyDescent="0.2">
      <c r="A371" s="51" t="s">
        <v>353</v>
      </c>
      <c r="B371" s="31">
        <f t="shared" ref="B371:R371" si="150">SUBTOTAL(9,B372:B375)</f>
        <v>42</v>
      </c>
      <c r="C371" s="31">
        <f t="shared" si="150"/>
        <v>130</v>
      </c>
      <c r="D371" s="31">
        <f t="shared" si="150"/>
        <v>92</v>
      </c>
      <c r="E371" s="31">
        <f t="shared" si="150"/>
        <v>29</v>
      </c>
      <c r="F371" s="31">
        <f t="shared" si="150"/>
        <v>26</v>
      </c>
      <c r="G371" s="31">
        <f t="shared" si="150"/>
        <v>19</v>
      </c>
      <c r="H371" s="31">
        <f t="shared" si="150"/>
        <v>4</v>
      </c>
      <c r="I371" s="31">
        <f t="shared" si="150"/>
        <v>1</v>
      </c>
      <c r="J371" s="31">
        <f t="shared" si="150"/>
        <v>2</v>
      </c>
      <c r="K371" s="31">
        <f t="shared" si="150"/>
        <v>26</v>
      </c>
      <c r="L371" s="31">
        <f t="shared" si="150"/>
        <v>13</v>
      </c>
      <c r="M371" s="31">
        <f t="shared" si="150"/>
        <v>24</v>
      </c>
      <c r="N371" s="31">
        <f t="shared" si="150"/>
        <v>24</v>
      </c>
      <c r="O371" s="31">
        <f t="shared" si="150"/>
        <v>1</v>
      </c>
      <c r="P371" s="31">
        <f t="shared" si="150"/>
        <v>0</v>
      </c>
      <c r="Q371" s="31">
        <f t="shared" si="150"/>
        <v>9</v>
      </c>
      <c r="R371" s="31">
        <f t="shared" si="150"/>
        <v>0</v>
      </c>
      <c r="S371" s="38">
        <f t="shared" si="130"/>
        <v>0.28260869565217389</v>
      </c>
      <c r="T371" s="38">
        <f t="shared" si="134"/>
        <v>0.48837209302325579</v>
      </c>
      <c r="U371" s="38">
        <f t="shared" si="131"/>
        <v>0.41304347826086957</v>
      </c>
      <c r="V371" s="38">
        <f t="shared" si="132"/>
        <v>0.90141557128412542</v>
      </c>
      <c r="W371" s="32"/>
      <c r="X371" s="32"/>
      <c r="Y371" s="32"/>
    </row>
    <row r="372" spans="1:25" ht="12" hidden="1" customHeight="1" outlineLevel="2" x14ac:dyDescent="0.2">
      <c r="A372" s="49" t="s">
        <v>99</v>
      </c>
      <c r="B372" s="31">
        <v>2</v>
      </c>
      <c r="C372" s="31">
        <v>7</v>
      </c>
      <c r="D372" s="31">
        <v>4</v>
      </c>
      <c r="E372" s="31">
        <v>2</v>
      </c>
      <c r="F372" s="31">
        <v>1</v>
      </c>
      <c r="G372" s="31">
        <f>(F372)-H372-I372-J372</f>
        <v>1</v>
      </c>
      <c r="H372" s="31">
        <v>0</v>
      </c>
      <c r="I372" s="31">
        <v>0</v>
      </c>
      <c r="J372" s="31">
        <v>0</v>
      </c>
      <c r="K372" s="31">
        <v>1</v>
      </c>
      <c r="L372" s="31">
        <v>0</v>
      </c>
      <c r="M372" s="31">
        <v>3</v>
      </c>
      <c r="N372" s="31">
        <v>1</v>
      </c>
      <c r="O372" s="31">
        <v>0</v>
      </c>
      <c r="P372" s="31">
        <v>0</v>
      </c>
      <c r="Q372" s="31">
        <v>0</v>
      </c>
      <c r="R372" s="31">
        <v>0</v>
      </c>
      <c r="S372" s="38">
        <f t="shared" si="130"/>
        <v>0.25</v>
      </c>
      <c r="T372" s="38">
        <f t="shared" si="134"/>
        <v>0.5714285714285714</v>
      </c>
      <c r="U372" s="38">
        <f t="shared" si="131"/>
        <v>0.25</v>
      </c>
      <c r="V372" s="38">
        <f t="shared" si="132"/>
        <v>0.8214285714285714</v>
      </c>
      <c r="W372" s="32"/>
      <c r="X372" s="32"/>
      <c r="Y372" s="32"/>
    </row>
    <row r="373" spans="1:25" ht="12" hidden="1" customHeight="1" outlineLevel="2" x14ac:dyDescent="0.2">
      <c r="A373" s="49" t="s">
        <v>99</v>
      </c>
      <c r="B373" s="31">
        <v>28</v>
      </c>
      <c r="C373" s="31">
        <v>84</v>
      </c>
      <c r="D373" s="31">
        <v>56</v>
      </c>
      <c r="E373" s="31">
        <v>18</v>
      </c>
      <c r="F373" s="31">
        <v>17</v>
      </c>
      <c r="G373" s="31">
        <f>(F373)-H373-I373-J373</f>
        <v>12</v>
      </c>
      <c r="H373" s="31">
        <v>3</v>
      </c>
      <c r="I373" s="31">
        <v>0</v>
      </c>
      <c r="J373" s="31">
        <v>2</v>
      </c>
      <c r="K373" s="31">
        <v>18</v>
      </c>
      <c r="L373" s="31">
        <v>12</v>
      </c>
      <c r="M373" s="31">
        <v>16</v>
      </c>
      <c r="N373" s="31">
        <v>17</v>
      </c>
      <c r="O373" s="31">
        <v>0</v>
      </c>
      <c r="P373" s="31">
        <v>0</v>
      </c>
      <c r="Q373" s="31">
        <v>7</v>
      </c>
      <c r="R373" s="31">
        <v>0</v>
      </c>
      <c r="S373" s="38">
        <f t="shared" si="130"/>
        <v>0.30357142857142855</v>
      </c>
      <c r="T373" s="38">
        <f t="shared" si="134"/>
        <v>0.5357142857142857</v>
      </c>
      <c r="U373" s="38">
        <f t="shared" si="131"/>
        <v>0.4642857142857143</v>
      </c>
      <c r="V373" s="38">
        <f t="shared" si="132"/>
        <v>1</v>
      </c>
      <c r="W373" s="32"/>
      <c r="X373" s="32"/>
      <c r="Y373" s="32"/>
    </row>
    <row r="374" spans="1:25" ht="12" hidden="1" customHeight="1" outlineLevel="2" x14ac:dyDescent="0.2">
      <c r="A374" s="11" t="s">
        <v>99</v>
      </c>
      <c r="B374" s="30">
        <v>5</v>
      </c>
      <c r="C374" s="30">
        <v>17</v>
      </c>
      <c r="D374" s="30">
        <v>12</v>
      </c>
      <c r="E374" s="30">
        <v>4</v>
      </c>
      <c r="F374" s="30">
        <v>5</v>
      </c>
      <c r="G374" s="31">
        <f>(F374)-H374-I374-J374</f>
        <v>5</v>
      </c>
      <c r="H374" s="30">
        <v>0</v>
      </c>
      <c r="I374" s="30">
        <v>0</v>
      </c>
      <c r="J374" s="30">
        <v>0</v>
      </c>
      <c r="K374" s="30">
        <v>2</v>
      </c>
      <c r="L374" s="30">
        <v>1</v>
      </c>
      <c r="M374" s="30">
        <v>3</v>
      </c>
      <c r="N374" s="30">
        <v>3</v>
      </c>
      <c r="O374" s="30">
        <v>1</v>
      </c>
      <c r="P374" s="30">
        <v>0</v>
      </c>
      <c r="Q374" s="30">
        <v>1</v>
      </c>
      <c r="R374" s="30">
        <v>0</v>
      </c>
      <c r="S374" s="38">
        <f t="shared" si="130"/>
        <v>0.41666666666666669</v>
      </c>
      <c r="T374" s="38">
        <f t="shared" si="134"/>
        <v>0.5625</v>
      </c>
      <c r="U374" s="38">
        <f t="shared" si="131"/>
        <v>0.41666666666666669</v>
      </c>
      <c r="V374" s="38">
        <f t="shared" si="132"/>
        <v>0.97916666666666674</v>
      </c>
      <c r="W374" s="32"/>
      <c r="X374" s="32"/>
      <c r="Y374" s="32"/>
    </row>
    <row r="375" spans="1:25" ht="12" hidden="1" customHeight="1" outlineLevel="2" x14ac:dyDescent="0.2">
      <c r="A375" s="50" t="s">
        <v>99</v>
      </c>
      <c r="B375" s="50">
        <v>7</v>
      </c>
      <c r="C375" s="50">
        <v>22</v>
      </c>
      <c r="D375" s="50">
        <v>20</v>
      </c>
      <c r="E375" s="50">
        <v>5</v>
      </c>
      <c r="F375" s="50">
        <v>3</v>
      </c>
      <c r="G375" s="31">
        <f>(F375)-H375-I375-J375</f>
        <v>1</v>
      </c>
      <c r="H375" s="50">
        <v>1</v>
      </c>
      <c r="I375" s="50">
        <v>1</v>
      </c>
      <c r="J375" s="50">
        <v>0</v>
      </c>
      <c r="K375" s="50">
        <v>5</v>
      </c>
      <c r="L375" s="50">
        <v>0</v>
      </c>
      <c r="M375" s="50">
        <v>2</v>
      </c>
      <c r="N375" s="50">
        <v>3</v>
      </c>
      <c r="O375" s="50">
        <v>0</v>
      </c>
      <c r="P375" s="50">
        <v>0</v>
      </c>
      <c r="Q375" s="50">
        <v>1</v>
      </c>
      <c r="R375" s="50">
        <v>0</v>
      </c>
      <c r="S375" s="38">
        <f t="shared" si="130"/>
        <v>0.15</v>
      </c>
      <c r="T375" s="38">
        <f t="shared" si="134"/>
        <v>0.22727272727272727</v>
      </c>
      <c r="U375" s="38">
        <f t="shared" si="131"/>
        <v>0.3</v>
      </c>
      <c r="V375" s="38">
        <f t="shared" si="132"/>
        <v>0.52727272727272723</v>
      </c>
      <c r="W375" s="32"/>
      <c r="X375" s="32"/>
      <c r="Y375" s="32"/>
    </row>
    <row r="376" spans="1:25" ht="12" customHeight="1" outlineLevel="1" collapsed="1" x14ac:dyDescent="0.2">
      <c r="A376" s="35" t="s">
        <v>354</v>
      </c>
      <c r="B376" s="31">
        <f t="shared" ref="B376:R376" si="151">SUBTOTAL(9,B377:B379)</f>
        <v>49</v>
      </c>
      <c r="C376" s="31">
        <f t="shared" si="151"/>
        <v>174</v>
      </c>
      <c r="D376" s="31">
        <f t="shared" si="151"/>
        <v>148</v>
      </c>
      <c r="E376" s="31">
        <f t="shared" si="151"/>
        <v>41</v>
      </c>
      <c r="F376" s="31">
        <f t="shared" si="151"/>
        <v>51</v>
      </c>
      <c r="G376" s="31">
        <f t="shared" si="151"/>
        <v>29</v>
      </c>
      <c r="H376" s="31">
        <f t="shared" si="151"/>
        <v>14</v>
      </c>
      <c r="I376" s="31">
        <f t="shared" si="151"/>
        <v>1</v>
      </c>
      <c r="J376" s="31">
        <f t="shared" si="151"/>
        <v>7</v>
      </c>
      <c r="K376" s="31">
        <f t="shared" si="151"/>
        <v>44</v>
      </c>
      <c r="L376" s="31">
        <f t="shared" si="151"/>
        <v>6</v>
      </c>
      <c r="M376" s="31">
        <f t="shared" si="151"/>
        <v>17</v>
      </c>
      <c r="N376" s="31">
        <f t="shared" si="151"/>
        <v>37</v>
      </c>
      <c r="O376" s="31">
        <f t="shared" si="151"/>
        <v>0</v>
      </c>
      <c r="P376" s="31">
        <f t="shared" si="151"/>
        <v>3</v>
      </c>
      <c r="Q376" s="31">
        <f t="shared" si="151"/>
        <v>2</v>
      </c>
      <c r="R376" s="31">
        <f t="shared" si="151"/>
        <v>1</v>
      </c>
      <c r="S376" s="38">
        <f t="shared" si="130"/>
        <v>0.34459459459459457</v>
      </c>
      <c r="T376" s="38">
        <f t="shared" si="134"/>
        <v>0.42528735632183906</v>
      </c>
      <c r="U376" s="38">
        <f t="shared" si="131"/>
        <v>0.59459459459459463</v>
      </c>
      <c r="V376" s="38">
        <f t="shared" si="132"/>
        <v>1.0198819509164336</v>
      </c>
      <c r="W376" s="32"/>
      <c r="X376" s="32"/>
      <c r="Y376" s="32"/>
    </row>
    <row r="377" spans="1:25" ht="12" hidden="1" customHeight="1" outlineLevel="2" x14ac:dyDescent="0.2">
      <c r="A377" s="30" t="s">
        <v>117</v>
      </c>
      <c r="B377" s="31">
        <v>22</v>
      </c>
      <c r="C377" s="31">
        <v>82</v>
      </c>
      <c r="D377" s="31">
        <v>71</v>
      </c>
      <c r="E377" s="31">
        <v>20</v>
      </c>
      <c r="F377" s="31">
        <v>27</v>
      </c>
      <c r="G377" s="31">
        <f>(F377)-H377-I377-J377</f>
        <v>17</v>
      </c>
      <c r="H377" s="31">
        <v>7</v>
      </c>
      <c r="I377" s="31">
        <v>0</v>
      </c>
      <c r="J377" s="31">
        <v>3</v>
      </c>
      <c r="K377" s="31">
        <v>23</v>
      </c>
      <c r="L377" s="31">
        <v>3</v>
      </c>
      <c r="M377" s="31">
        <v>6</v>
      </c>
      <c r="N377" s="31">
        <v>13</v>
      </c>
      <c r="O377" s="31">
        <v>0</v>
      </c>
      <c r="P377" s="31">
        <v>2</v>
      </c>
      <c r="Q377" s="31">
        <v>1</v>
      </c>
      <c r="R377" s="31">
        <v>0</v>
      </c>
      <c r="S377" s="38">
        <f t="shared" si="130"/>
        <v>0.38028169014084506</v>
      </c>
      <c r="T377" s="38">
        <f t="shared" si="134"/>
        <v>0.43902439024390244</v>
      </c>
      <c r="U377" s="38">
        <f t="shared" si="131"/>
        <v>0.60563380281690138</v>
      </c>
      <c r="V377" s="38">
        <f t="shared" si="132"/>
        <v>1.0446581930608039</v>
      </c>
      <c r="W377" s="32"/>
      <c r="X377" s="32"/>
      <c r="Y377" s="32"/>
    </row>
    <row r="378" spans="1:25" ht="12" hidden="1" customHeight="1" outlineLevel="2" x14ac:dyDescent="0.2">
      <c r="A378" s="30" t="s">
        <v>117</v>
      </c>
      <c r="B378" s="31">
        <v>16</v>
      </c>
      <c r="C378" s="31">
        <v>59</v>
      </c>
      <c r="D378" s="31">
        <v>52</v>
      </c>
      <c r="E378" s="31">
        <v>12</v>
      </c>
      <c r="F378" s="31">
        <v>18</v>
      </c>
      <c r="G378" s="31">
        <f>(F378)-H378-I378-J378</f>
        <v>11</v>
      </c>
      <c r="H378" s="31">
        <v>5</v>
      </c>
      <c r="I378" s="31">
        <v>0</v>
      </c>
      <c r="J378" s="31">
        <v>2</v>
      </c>
      <c r="K378" s="31">
        <v>16</v>
      </c>
      <c r="L378" s="31">
        <v>2</v>
      </c>
      <c r="M378" s="31">
        <v>4</v>
      </c>
      <c r="N378" s="31">
        <v>12</v>
      </c>
      <c r="O378" s="31">
        <v>0</v>
      </c>
      <c r="P378" s="31">
        <v>1</v>
      </c>
      <c r="Q378" s="31">
        <v>1</v>
      </c>
      <c r="R378" s="31">
        <v>1</v>
      </c>
      <c r="S378" s="38">
        <f t="shared" si="130"/>
        <v>0.34615384615384615</v>
      </c>
      <c r="T378" s="38">
        <f t="shared" si="134"/>
        <v>0.40677966101694918</v>
      </c>
      <c r="U378" s="38">
        <f t="shared" si="131"/>
        <v>0.55769230769230771</v>
      </c>
      <c r="V378" s="38">
        <f t="shared" si="132"/>
        <v>0.96447196870925689</v>
      </c>
      <c r="W378" s="32"/>
      <c r="X378" s="32"/>
      <c r="Y378" s="32"/>
    </row>
    <row r="379" spans="1:25" ht="12" hidden="1" customHeight="1" outlineLevel="2" x14ac:dyDescent="0.2">
      <c r="A379" s="30" t="s">
        <v>117</v>
      </c>
      <c r="B379" s="31">
        <v>11</v>
      </c>
      <c r="C379" s="31">
        <v>33</v>
      </c>
      <c r="D379" s="31">
        <v>25</v>
      </c>
      <c r="E379" s="31">
        <v>9</v>
      </c>
      <c r="F379" s="31">
        <v>6</v>
      </c>
      <c r="G379" s="31">
        <f>(F379)-H379-I379-J379</f>
        <v>1</v>
      </c>
      <c r="H379" s="31">
        <v>2</v>
      </c>
      <c r="I379" s="31">
        <v>1</v>
      </c>
      <c r="J379" s="31">
        <v>2</v>
      </c>
      <c r="K379" s="31">
        <v>5</v>
      </c>
      <c r="L379" s="31">
        <v>1</v>
      </c>
      <c r="M379" s="31">
        <v>7</v>
      </c>
      <c r="N379" s="31">
        <v>12</v>
      </c>
      <c r="O379" s="31">
        <v>0</v>
      </c>
      <c r="P379" s="31">
        <v>0</v>
      </c>
      <c r="Q379" s="31">
        <v>0</v>
      </c>
      <c r="R379" s="31">
        <v>0</v>
      </c>
      <c r="S379" s="38">
        <f t="shared" si="130"/>
        <v>0.24</v>
      </c>
      <c r="T379" s="38">
        <f t="shared" si="134"/>
        <v>0.42424242424242425</v>
      </c>
      <c r="U379" s="38">
        <f t="shared" si="131"/>
        <v>0.64</v>
      </c>
      <c r="V379" s="38">
        <f t="shared" si="132"/>
        <v>1.0642424242424242</v>
      </c>
      <c r="W379" s="32"/>
      <c r="X379" s="32"/>
      <c r="Y379" s="32"/>
    </row>
    <row r="380" spans="1:25" ht="12" customHeight="1" outlineLevel="1" collapsed="1" x14ac:dyDescent="0.2">
      <c r="A380" s="51" t="s">
        <v>355</v>
      </c>
      <c r="B380" s="31">
        <f t="shared" ref="B380:R380" si="152">SUBTOTAL(9,B381:B384)</f>
        <v>61</v>
      </c>
      <c r="C380" s="31">
        <f t="shared" si="152"/>
        <v>246</v>
      </c>
      <c r="D380" s="31">
        <f t="shared" si="152"/>
        <v>209</v>
      </c>
      <c r="E380" s="31">
        <f t="shared" si="152"/>
        <v>62</v>
      </c>
      <c r="F380" s="31">
        <f t="shared" si="152"/>
        <v>75</v>
      </c>
      <c r="G380" s="31">
        <f t="shared" si="152"/>
        <v>57</v>
      </c>
      <c r="H380" s="31">
        <f t="shared" si="152"/>
        <v>16</v>
      </c>
      <c r="I380" s="31">
        <f t="shared" si="152"/>
        <v>1</v>
      </c>
      <c r="J380" s="31">
        <f t="shared" si="152"/>
        <v>1</v>
      </c>
      <c r="K380" s="31">
        <f t="shared" si="152"/>
        <v>38</v>
      </c>
      <c r="L380" s="31">
        <f t="shared" si="152"/>
        <v>7</v>
      </c>
      <c r="M380" s="31">
        <f t="shared" si="152"/>
        <v>26</v>
      </c>
      <c r="N380" s="31">
        <f t="shared" si="152"/>
        <v>15</v>
      </c>
      <c r="O380" s="31">
        <f t="shared" si="152"/>
        <v>2</v>
      </c>
      <c r="P380" s="31">
        <f t="shared" si="152"/>
        <v>2</v>
      </c>
      <c r="Q380" s="31">
        <f t="shared" si="152"/>
        <v>17</v>
      </c>
      <c r="R380" s="31">
        <f t="shared" si="152"/>
        <v>3</v>
      </c>
      <c r="S380" s="38">
        <f t="shared" si="130"/>
        <v>0.35885167464114831</v>
      </c>
      <c r="T380" s="38">
        <f t="shared" si="134"/>
        <v>0.44262295081967212</v>
      </c>
      <c r="U380" s="38">
        <f t="shared" si="131"/>
        <v>0.45933014354066987</v>
      </c>
      <c r="V380" s="38">
        <f t="shared" si="132"/>
        <v>0.90195309436034199</v>
      </c>
      <c r="W380" s="32"/>
      <c r="X380" s="32"/>
      <c r="Y380" s="32"/>
    </row>
    <row r="381" spans="1:25" ht="12" hidden="1" customHeight="1" outlineLevel="2" x14ac:dyDescent="0.2">
      <c r="A381" s="49" t="s">
        <v>125</v>
      </c>
      <c r="B381" s="31">
        <v>16</v>
      </c>
      <c r="C381" s="31">
        <v>53</v>
      </c>
      <c r="D381" s="31">
        <v>47</v>
      </c>
      <c r="E381" s="31">
        <v>11</v>
      </c>
      <c r="F381" s="31">
        <v>14</v>
      </c>
      <c r="G381" s="31">
        <f>(F381)-H381-I381-J381</f>
        <v>11</v>
      </c>
      <c r="H381" s="31">
        <v>3</v>
      </c>
      <c r="I381" s="31">
        <v>0</v>
      </c>
      <c r="J381" s="31">
        <v>0</v>
      </c>
      <c r="K381" s="31">
        <v>8</v>
      </c>
      <c r="L381" s="31">
        <v>2</v>
      </c>
      <c r="M381" s="31">
        <v>3</v>
      </c>
      <c r="N381" s="31">
        <v>6</v>
      </c>
      <c r="O381" s="31">
        <v>1</v>
      </c>
      <c r="P381" s="31">
        <v>0</v>
      </c>
      <c r="Q381" s="31">
        <v>5</v>
      </c>
      <c r="R381" s="31">
        <v>0</v>
      </c>
      <c r="S381" s="38">
        <f t="shared" si="130"/>
        <v>0.2978723404255319</v>
      </c>
      <c r="T381" s="38">
        <f t="shared" si="134"/>
        <v>0.36538461538461536</v>
      </c>
      <c r="U381" s="38">
        <f t="shared" si="131"/>
        <v>0.36170212765957449</v>
      </c>
      <c r="V381" s="38">
        <f t="shared" si="132"/>
        <v>0.72708674304418985</v>
      </c>
      <c r="W381" s="32"/>
      <c r="X381" s="32"/>
      <c r="Y381" s="32"/>
    </row>
    <row r="382" spans="1:25" ht="12" hidden="1" customHeight="1" outlineLevel="2" x14ac:dyDescent="0.2">
      <c r="A382" s="30" t="s">
        <v>125</v>
      </c>
      <c r="B382" s="31">
        <v>22</v>
      </c>
      <c r="C382" s="31">
        <v>97</v>
      </c>
      <c r="D382" s="31">
        <v>81</v>
      </c>
      <c r="E382" s="31">
        <v>24</v>
      </c>
      <c r="F382" s="31">
        <v>31</v>
      </c>
      <c r="G382" s="31">
        <f>(F382)-H382-I382-J382</f>
        <v>21</v>
      </c>
      <c r="H382" s="31">
        <v>8</v>
      </c>
      <c r="I382" s="31">
        <v>1</v>
      </c>
      <c r="J382" s="31">
        <v>1</v>
      </c>
      <c r="K382" s="31">
        <v>17</v>
      </c>
      <c r="L382" s="31">
        <v>2</v>
      </c>
      <c r="M382" s="31">
        <v>11</v>
      </c>
      <c r="N382" s="31">
        <v>3</v>
      </c>
      <c r="O382" s="31">
        <v>1</v>
      </c>
      <c r="P382" s="31">
        <v>2</v>
      </c>
      <c r="Q382" s="31">
        <v>7</v>
      </c>
      <c r="R382" s="31">
        <v>2</v>
      </c>
      <c r="S382" s="38">
        <f t="shared" si="130"/>
        <v>0.38271604938271603</v>
      </c>
      <c r="T382" s="38">
        <f t="shared" si="134"/>
        <v>0.45833333333333331</v>
      </c>
      <c r="U382" s="38">
        <f t="shared" si="131"/>
        <v>0.54320987654320985</v>
      </c>
      <c r="V382" s="38">
        <f t="shared" si="132"/>
        <v>1.0015432098765431</v>
      </c>
      <c r="W382" s="32"/>
      <c r="X382" s="32"/>
      <c r="Y382" s="32"/>
    </row>
    <row r="383" spans="1:25" ht="12" hidden="1" customHeight="1" outlineLevel="2" x14ac:dyDescent="0.2">
      <c r="A383" s="30" t="s">
        <v>125</v>
      </c>
      <c r="B383" s="31">
        <v>4</v>
      </c>
      <c r="C383" s="31">
        <v>16</v>
      </c>
      <c r="D383" s="31">
        <v>10</v>
      </c>
      <c r="E383" s="31">
        <v>3</v>
      </c>
      <c r="F383" s="31">
        <v>4</v>
      </c>
      <c r="G383" s="31">
        <f>(F383)-H383-I383-J383</f>
        <v>2</v>
      </c>
      <c r="H383" s="31">
        <v>2</v>
      </c>
      <c r="I383" s="31">
        <v>0</v>
      </c>
      <c r="J383" s="31">
        <v>0</v>
      </c>
      <c r="K383" s="31">
        <v>2</v>
      </c>
      <c r="L383" s="31">
        <v>1</v>
      </c>
      <c r="M383" s="31">
        <v>5</v>
      </c>
      <c r="N383" s="31">
        <v>2</v>
      </c>
      <c r="O383" s="31">
        <v>0</v>
      </c>
      <c r="P383" s="31">
        <v>0</v>
      </c>
      <c r="Q383" s="31">
        <v>0</v>
      </c>
      <c r="R383" s="31">
        <v>1</v>
      </c>
      <c r="S383" s="38">
        <f t="shared" si="130"/>
        <v>0.4</v>
      </c>
      <c r="T383" s="38">
        <f t="shared" si="134"/>
        <v>0.625</v>
      </c>
      <c r="U383" s="38">
        <f t="shared" si="131"/>
        <v>0.6</v>
      </c>
      <c r="V383" s="38">
        <f t="shared" si="132"/>
        <v>1.2250000000000001</v>
      </c>
      <c r="W383" s="32"/>
      <c r="X383" s="32"/>
      <c r="Y383" s="32"/>
    </row>
    <row r="384" spans="1:25" ht="12" hidden="1" customHeight="1" outlineLevel="2" x14ac:dyDescent="0.2">
      <c r="A384" s="30" t="s">
        <v>125</v>
      </c>
      <c r="B384" s="31">
        <v>19</v>
      </c>
      <c r="C384" s="31">
        <v>80</v>
      </c>
      <c r="D384" s="31">
        <v>71</v>
      </c>
      <c r="E384" s="31">
        <v>24</v>
      </c>
      <c r="F384" s="31">
        <v>26</v>
      </c>
      <c r="G384" s="31">
        <f>(F384)-H384-I384-J384</f>
        <v>23</v>
      </c>
      <c r="H384" s="31">
        <v>3</v>
      </c>
      <c r="I384" s="31">
        <v>0</v>
      </c>
      <c r="J384" s="31">
        <v>0</v>
      </c>
      <c r="K384" s="31">
        <v>11</v>
      </c>
      <c r="L384" s="31">
        <v>2</v>
      </c>
      <c r="M384" s="31">
        <v>7</v>
      </c>
      <c r="N384" s="31">
        <v>4</v>
      </c>
      <c r="O384" s="31">
        <v>0</v>
      </c>
      <c r="P384" s="31">
        <v>0</v>
      </c>
      <c r="Q384" s="31">
        <v>5</v>
      </c>
      <c r="R384" s="31">
        <v>0</v>
      </c>
      <c r="S384" s="38">
        <f t="shared" ref="S384:S447" si="153">(F384/D384)</f>
        <v>0.36619718309859156</v>
      </c>
      <c r="T384" s="38">
        <f t="shared" si="134"/>
        <v>0.4375</v>
      </c>
      <c r="U384" s="38">
        <f t="shared" ref="U384:U447" si="154">((G384)+(2*H384)+(3*I384)+(4*J384))/(D384)</f>
        <v>0.40845070422535212</v>
      </c>
      <c r="V384" s="38">
        <f t="shared" ref="V384:V447" si="155">T384+U384</f>
        <v>0.84595070422535212</v>
      </c>
      <c r="W384" s="32"/>
      <c r="X384" s="32"/>
      <c r="Y384" s="32"/>
    </row>
    <row r="385" spans="1:25" ht="12" customHeight="1" outlineLevel="1" collapsed="1" x14ac:dyDescent="0.2">
      <c r="A385" s="51" t="s">
        <v>356</v>
      </c>
      <c r="B385" s="31">
        <f t="shared" ref="B385:R385" si="156">SUBTOTAL(9,B386:B386)</f>
        <v>10</v>
      </c>
      <c r="C385" s="31">
        <f t="shared" si="156"/>
        <v>22</v>
      </c>
      <c r="D385" s="31">
        <f t="shared" si="156"/>
        <v>16</v>
      </c>
      <c r="E385" s="31">
        <f t="shared" si="156"/>
        <v>6</v>
      </c>
      <c r="F385" s="31">
        <f t="shared" si="156"/>
        <v>3</v>
      </c>
      <c r="G385" s="31">
        <f t="shared" si="156"/>
        <v>2</v>
      </c>
      <c r="H385" s="31">
        <f t="shared" si="156"/>
        <v>0</v>
      </c>
      <c r="I385" s="31">
        <f t="shared" si="156"/>
        <v>0</v>
      </c>
      <c r="J385" s="31">
        <f t="shared" si="156"/>
        <v>1</v>
      </c>
      <c r="K385" s="31">
        <f t="shared" si="156"/>
        <v>6</v>
      </c>
      <c r="L385" s="31">
        <f t="shared" si="156"/>
        <v>1</v>
      </c>
      <c r="M385" s="31">
        <f t="shared" si="156"/>
        <v>5</v>
      </c>
      <c r="N385" s="31">
        <f t="shared" si="156"/>
        <v>8</v>
      </c>
      <c r="O385" s="31">
        <f t="shared" si="156"/>
        <v>0</v>
      </c>
      <c r="P385" s="31">
        <f t="shared" si="156"/>
        <v>0</v>
      </c>
      <c r="Q385" s="31">
        <f t="shared" si="156"/>
        <v>0</v>
      </c>
      <c r="R385" s="31">
        <f t="shared" si="156"/>
        <v>0</v>
      </c>
      <c r="S385" s="38">
        <f t="shared" si="153"/>
        <v>0.1875</v>
      </c>
      <c r="T385" s="38">
        <f t="shared" si="134"/>
        <v>0.40909090909090912</v>
      </c>
      <c r="U385" s="38">
        <f t="shared" si="154"/>
        <v>0.375</v>
      </c>
      <c r="V385" s="38">
        <f t="shared" si="155"/>
        <v>0.78409090909090917</v>
      </c>
      <c r="W385" s="32"/>
      <c r="X385" s="32"/>
      <c r="Y385" s="32"/>
    </row>
    <row r="386" spans="1:25" ht="12" hidden="1" customHeight="1" outlineLevel="2" x14ac:dyDescent="0.2">
      <c r="A386" s="49" t="s">
        <v>112</v>
      </c>
      <c r="B386" s="31">
        <v>10</v>
      </c>
      <c r="C386" s="31">
        <v>22</v>
      </c>
      <c r="D386" s="31">
        <v>16</v>
      </c>
      <c r="E386" s="31">
        <v>6</v>
      </c>
      <c r="F386" s="31">
        <v>3</v>
      </c>
      <c r="G386" s="31">
        <f>(F386)-H386-I386-J386</f>
        <v>2</v>
      </c>
      <c r="H386" s="31">
        <v>0</v>
      </c>
      <c r="I386" s="31">
        <v>0</v>
      </c>
      <c r="J386" s="31">
        <v>1</v>
      </c>
      <c r="K386" s="31">
        <v>6</v>
      </c>
      <c r="L386" s="31">
        <v>1</v>
      </c>
      <c r="M386" s="31">
        <v>5</v>
      </c>
      <c r="N386" s="31">
        <v>8</v>
      </c>
      <c r="O386" s="31">
        <v>0</v>
      </c>
      <c r="P386" s="31">
        <v>0</v>
      </c>
      <c r="Q386" s="31">
        <v>0</v>
      </c>
      <c r="R386" s="31">
        <v>0</v>
      </c>
      <c r="S386" s="38">
        <f t="shared" si="153"/>
        <v>0.1875</v>
      </c>
      <c r="T386" s="38">
        <f t="shared" si="134"/>
        <v>0.40909090909090912</v>
      </c>
      <c r="U386" s="38">
        <f t="shared" si="154"/>
        <v>0.375</v>
      </c>
      <c r="V386" s="38">
        <f t="shared" si="155"/>
        <v>0.78409090909090917</v>
      </c>
      <c r="W386" s="32"/>
      <c r="X386" s="32"/>
      <c r="Y386" s="32"/>
    </row>
    <row r="387" spans="1:25" ht="12" customHeight="1" outlineLevel="1" collapsed="1" x14ac:dyDescent="0.2">
      <c r="A387" s="53" t="s">
        <v>424</v>
      </c>
      <c r="B387" s="47">
        <f t="shared" ref="B387:R387" si="157">SUBTOTAL(9,B388:B388)</f>
        <v>18</v>
      </c>
      <c r="C387" s="47">
        <f t="shared" si="157"/>
        <v>68</v>
      </c>
      <c r="D387" s="47">
        <f t="shared" si="157"/>
        <v>58</v>
      </c>
      <c r="E387" s="47">
        <f t="shared" si="157"/>
        <v>16</v>
      </c>
      <c r="F387" s="47">
        <f t="shared" si="157"/>
        <v>21</v>
      </c>
      <c r="G387" s="31">
        <f t="shared" si="157"/>
        <v>16</v>
      </c>
      <c r="H387" s="47">
        <f t="shared" si="157"/>
        <v>3</v>
      </c>
      <c r="I387" s="47">
        <f t="shared" si="157"/>
        <v>0</v>
      </c>
      <c r="J387" s="47">
        <f t="shared" si="157"/>
        <v>2</v>
      </c>
      <c r="K387" s="47">
        <f t="shared" si="157"/>
        <v>13</v>
      </c>
      <c r="L387" s="47">
        <f t="shared" si="157"/>
        <v>2</v>
      </c>
      <c r="M387" s="47">
        <f t="shared" si="157"/>
        <v>8</v>
      </c>
      <c r="N387" s="47">
        <f t="shared" si="157"/>
        <v>7</v>
      </c>
      <c r="O387" s="47">
        <f t="shared" si="157"/>
        <v>0</v>
      </c>
      <c r="P387" s="47">
        <f t="shared" si="157"/>
        <v>0</v>
      </c>
      <c r="Q387" s="47">
        <f t="shared" si="157"/>
        <v>7</v>
      </c>
      <c r="R387" s="47">
        <f t="shared" si="157"/>
        <v>0</v>
      </c>
      <c r="S387" s="38">
        <f t="shared" si="153"/>
        <v>0.36206896551724138</v>
      </c>
      <c r="T387" s="38">
        <f t="shared" si="134"/>
        <v>0.45588235294117646</v>
      </c>
      <c r="U387" s="38">
        <f t="shared" si="154"/>
        <v>0.51724137931034486</v>
      </c>
      <c r="V387" s="38">
        <f t="shared" si="155"/>
        <v>0.97312373225152138</v>
      </c>
      <c r="W387" s="32"/>
      <c r="X387" s="32"/>
      <c r="Y387" s="32"/>
    </row>
    <row r="388" spans="1:25" ht="12" hidden="1" customHeight="1" outlineLevel="2" x14ac:dyDescent="0.2">
      <c r="A388" s="48" t="s">
        <v>225</v>
      </c>
      <c r="B388" s="47">
        <v>18</v>
      </c>
      <c r="C388" s="47">
        <v>68</v>
      </c>
      <c r="D388" s="47">
        <v>58</v>
      </c>
      <c r="E388" s="47">
        <v>16</v>
      </c>
      <c r="F388" s="47">
        <v>21</v>
      </c>
      <c r="G388" s="31">
        <f>(F388)-H388-I388-J388</f>
        <v>16</v>
      </c>
      <c r="H388" s="47">
        <v>3</v>
      </c>
      <c r="I388" s="47">
        <v>0</v>
      </c>
      <c r="J388" s="47">
        <v>2</v>
      </c>
      <c r="K388" s="47">
        <v>13</v>
      </c>
      <c r="L388" s="47">
        <v>2</v>
      </c>
      <c r="M388" s="47">
        <v>8</v>
      </c>
      <c r="N388" s="47">
        <v>7</v>
      </c>
      <c r="O388" s="47">
        <v>0</v>
      </c>
      <c r="P388" s="47">
        <v>0</v>
      </c>
      <c r="Q388" s="47">
        <v>7</v>
      </c>
      <c r="R388" s="47">
        <v>0</v>
      </c>
      <c r="S388" s="38">
        <f t="shared" si="153"/>
        <v>0.36206896551724138</v>
      </c>
      <c r="T388" s="38">
        <f t="shared" si="134"/>
        <v>0.45588235294117646</v>
      </c>
      <c r="U388" s="38">
        <f t="shared" si="154"/>
        <v>0.51724137931034486</v>
      </c>
      <c r="V388" s="38">
        <f t="shared" si="155"/>
        <v>0.97312373225152138</v>
      </c>
      <c r="W388" s="32"/>
      <c r="X388" s="32"/>
      <c r="Y388" s="32"/>
    </row>
    <row r="389" spans="1:25" ht="12" customHeight="1" outlineLevel="1" collapsed="1" x14ac:dyDescent="0.2">
      <c r="A389" s="35" t="s">
        <v>357</v>
      </c>
      <c r="B389" s="31">
        <f t="shared" ref="B389:R389" si="158">SUBTOTAL(9,B390:B391)</f>
        <v>15</v>
      </c>
      <c r="C389" s="31">
        <f t="shared" si="158"/>
        <v>38</v>
      </c>
      <c r="D389" s="31">
        <f t="shared" si="158"/>
        <v>31</v>
      </c>
      <c r="E389" s="31">
        <f t="shared" si="158"/>
        <v>5</v>
      </c>
      <c r="F389" s="31">
        <f t="shared" si="158"/>
        <v>5</v>
      </c>
      <c r="G389" s="31">
        <f t="shared" si="158"/>
        <v>4</v>
      </c>
      <c r="H389" s="31">
        <f t="shared" si="158"/>
        <v>1</v>
      </c>
      <c r="I389" s="31">
        <f t="shared" si="158"/>
        <v>0</v>
      </c>
      <c r="J389" s="31">
        <f t="shared" si="158"/>
        <v>0</v>
      </c>
      <c r="K389" s="31">
        <f t="shared" si="158"/>
        <v>5</v>
      </c>
      <c r="L389" s="31">
        <f t="shared" si="158"/>
        <v>3</v>
      </c>
      <c r="M389" s="31">
        <f t="shared" si="158"/>
        <v>4</v>
      </c>
      <c r="N389" s="31">
        <f t="shared" si="158"/>
        <v>11</v>
      </c>
      <c r="O389" s="31">
        <f t="shared" si="158"/>
        <v>0</v>
      </c>
      <c r="P389" s="31">
        <f t="shared" si="158"/>
        <v>0</v>
      </c>
      <c r="Q389" s="31">
        <f t="shared" si="158"/>
        <v>2</v>
      </c>
      <c r="R389" s="31">
        <f t="shared" si="158"/>
        <v>0</v>
      </c>
      <c r="S389" s="38">
        <f t="shared" si="153"/>
        <v>0.16129032258064516</v>
      </c>
      <c r="T389" s="38">
        <f t="shared" ref="T389:T452" si="159">(F389+M389+L389)/(D389+M389+L389+P389)</f>
        <v>0.31578947368421051</v>
      </c>
      <c r="U389" s="38">
        <f t="shared" si="154"/>
        <v>0.19354838709677419</v>
      </c>
      <c r="V389" s="38">
        <f t="shared" si="155"/>
        <v>0.50933786078098464</v>
      </c>
      <c r="W389" s="32"/>
      <c r="X389" s="32"/>
      <c r="Y389" s="32"/>
    </row>
    <row r="390" spans="1:25" ht="12" hidden="1" customHeight="1" outlineLevel="2" x14ac:dyDescent="0.2">
      <c r="A390" s="30" t="s">
        <v>162</v>
      </c>
      <c r="B390" s="31">
        <v>7</v>
      </c>
      <c r="C390" s="31">
        <v>19</v>
      </c>
      <c r="D390" s="31">
        <v>13</v>
      </c>
      <c r="E390" s="31">
        <v>2</v>
      </c>
      <c r="F390" s="31">
        <v>1</v>
      </c>
      <c r="G390" s="31">
        <f>(F390)-H390-I390-J390</f>
        <v>1</v>
      </c>
      <c r="H390" s="31">
        <v>0</v>
      </c>
      <c r="I390" s="31">
        <v>0</v>
      </c>
      <c r="J390" s="31">
        <v>0</v>
      </c>
      <c r="K390" s="31">
        <v>5</v>
      </c>
      <c r="L390" s="31">
        <v>2</v>
      </c>
      <c r="M390" s="31">
        <v>4</v>
      </c>
      <c r="N390" s="31">
        <v>5</v>
      </c>
      <c r="O390" s="31">
        <v>0</v>
      </c>
      <c r="P390" s="31">
        <v>0</v>
      </c>
      <c r="Q390" s="31">
        <v>1</v>
      </c>
      <c r="R390" s="31">
        <v>0</v>
      </c>
      <c r="S390" s="38">
        <f t="shared" si="153"/>
        <v>7.6923076923076927E-2</v>
      </c>
      <c r="T390" s="38">
        <f t="shared" si="159"/>
        <v>0.36842105263157893</v>
      </c>
      <c r="U390" s="38">
        <f t="shared" si="154"/>
        <v>7.6923076923076927E-2</v>
      </c>
      <c r="V390" s="38">
        <f t="shared" si="155"/>
        <v>0.44534412955465585</v>
      </c>
      <c r="W390" s="32"/>
      <c r="X390" s="32"/>
      <c r="Y390" s="32"/>
    </row>
    <row r="391" spans="1:25" ht="12" hidden="1" customHeight="1" outlineLevel="2" x14ac:dyDescent="0.2">
      <c r="A391" s="30" t="s">
        <v>162</v>
      </c>
      <c r="B391" s="31">
        <v>8</v>
      </c>
      <c r="C391" s="31">
        <v>19</v>
      </c>
      <c r="D391" s="31">
        <v>18</v>
      </c>
      <c r="E391" s="31">
        <v>3</v>
      </c>
      <c r="F391" s="31">
        <v>4</v>
      </c>
      <c r="G391" s="31">
        <f>(F391)-H391-I391-J391</f>
        <v>3</v>
      </c>
      <c r="H391" s="31">
        <v>1</v>
      </c>
      <c r="I391" s="31">
        <v>0</v>
      </c>
      <c r="J391" s="31">
        <v>0</v>
      </c>
      <c r="K391" s="31">
        <v>0</v>
      </c>
      <c r="L391" s="31">
        <v>1</v>
      </c>
      <c r="M391" s="31">
        <v>0</v>
      </c>
      <c r="N391" s="31">
        <v>6</v>
      </c>
      <c r="O391" s="31">
        <v>0</v>
      </c>
      <c r="P391" s="31">
        <v>0</v>
      </c>
      <c r="Q391" s="31">
        <v>1</v>
      </c>
      <c r="R391" s="31">
        <v>0</v>
      </c>
      <c r="S391" s="38">
        <f t="shared" si="153"/>
        <v>0.22222222222222221</v>
      </c>
      <c r="T391" s="38">
        <f t="shared" si="159"/>
        <v>0.26315789473684209</v>
      </c>
      <c r="U391" s="38">
        <f t="shared" si="154"/>
        <v>0.27777777777777779</v>
      </c>
      <c r="V391" s="38">
        <f t="shared" si="155"/>
        <v>0.54093567251461994</v>
      </c>
      <c r="W391" s="32"/>
      <c r="X391" s="32"/>
      <c r="Y391" s="32"/>
    </row>
    <row r="392" spans="1:25" ht="12" customHeight="1" outlineLevel="1" collapsed="1" x14ac:dyDescent="0.2">
      <c r="A392" s="35" t="s">
        <v>358</v>
      </c>
      <c r="B392" s="31">
        <f t="shared" ref="B392:R392" si="160">SUBTOTAL(9,B393:B393)</f>
        <v>8</v>
      </c>
      <c r="C392" s="31">
        <f t="shared" si="160"/>
        <v>18</v>
      </c>
      <c r="D392" s="31">
        <f t="shared" si="160"/>
        <v>16</v>
      </c>
      <c r="E392" s="31">
        <f t="shared" si="160"/>
        <v>3</v>
      </c>
      <c r="F392" s="31">
        <f t="shared" si="160"/>
        <v>3</v>
      </c>
      <c r="G392" s="31">
        <f t="shared" si="160"/>
        <v>1</v>
      </c>
      <c r="H392" s="31">
        <f t="shared" si="160"/>
        <v>1</v>
      </c>
      <c r="I392" s="31">
        <f t="shared" si="160"/>
        <v>1</v>
      </c>
      <c r="J392" s="31">
        <f t="shared" si="160"/>
        <v>0</v>
      </c>
      <c r="K392" s="31">
        <f t="shared" si="160"/>
        <v>1</v>
      </c>
      <c r="L392" s="31">
        <f t="shared" si="160"/>
        <v>1</v>
      </c>
      <c r="M392" s="31">
        <f t="shared" si="160"/>
        <v>1</v>
      </c>
      <c r="N392" s="31">
        <f t="shared" si="160"/>
        <v>8</v>
      </c>
      <c r="O392" s="31">
        <f t="shared" si="160"/>
        <v>0</v>
      </c>
      <c r="P392" s="31">
        <f t="shared" si="160"/>
        <v>0</v>
      </c>
      <c r="Q392" s="31">
        <f t="shared" si="160"/>
        <v>0</v>
      </c>
      <c r="R392" s="31">
        <f t="shared" si="160"/>
        <v>0</v>
      </c>
      <c r="S392" s="38">
        <f t="shared" si="153"/>
        <v>0.1875</v>
      </c>
      <c r="T392" s="38">
        <f t="shared" si="159"/>
        <v>0.27777777777777779</v>
      </c>
      <c r="U392" s="38">
        <f t="shared" si="154"/>
        <v>0.375</v>
      </c>
      <c r="V392" s="38">
        <f t="shared" si="155"/>
        <v>0.65277777777777779</v>
      </c>
      <c r="W392" s="32"/>
      <c r="X392" s="32"/>
      <c r="Y392" s="32"/>
    </row>
    <row r="393" spans="1:25" ht="12" hidden="1" customHeight="1" outlineLevel="2" x14ac:dyDescent="0.2">
      <c r="A393" s="30" t="s">
        <v>171</v>
      </c>
      <c r="B393" s="31">
        <v>8</v>
      </c>
      <c r="C393" s="31">
        <v>18</v>
      </c>
      <c r="D393" s="31">
        <v>16</v>
      </c>
      <c r="E393" s="31">
        <v>3</v>
      </c>
      <c r="F393" s="31">
        <v>3</v>
      </c>
      <c r="G393" s="31">
        <f>(F393)-H393-I393-J393</f>
        <v>1</v>
      </c>
      <c r="H393" s="31">
        <v>1</v>
      </c>
      <c r="I393" s="31">
        <v>1</v>
      </c>
      <c r="J393" s="31">
        <v>0</v>
      </c>
      <c r="K393" s="31">
        <v>1</v>
      </c>
      <c r="L393" s="31">
        <v>1</v>
      </c>
      <c r="M393" s="31">
        <v>1</v>
      </c>
      <c r="N393" s="31">
        <v>8</v>
      </c>
      <c r="O393" s="31">
        <v>0</v>
      </c>
      <c r="P393" s="31">
        <v>0</v>
      </c>
      <c r="Q393" s="31">
        <v>0</v>
      </c>
      <c r="R393" s="31">
        <v>0</v>
      </c>
      <c r="S393" s="38">
        <f t="shared" si="153"/>
        <v>0.1875</v>
      </c>
      <c r="T393" s="38">
        <f t="shared" si="159"/>
        <v>0.27777777777777779</v>
      </c>
      <c r="U393" s="38">
        <f t="shared" si="154"/>
        <v>0.375</v>
      </c>
      <c r="V393" s="38">
        <f t="shared" si="155"/>
        <v>0.65277777777777779</v>
      </c>
      <c r="W393" s="32"/>
      <c r="X393" s="32"/>
      <c r="Y393" s="32"/>
    </row>
    <row r="394" spans="1:25" ht="12" customHeight="1" outlineLevel="1" collapsed="1" x14ac:dyDescent="0.2">
      <c r="A394" s="51" t="s">
        <v>359</v>
      </c>
      <c r="B394" s="31">
        <f t="shared" ref="B394:R394" si="161">SUBTOTAL(9,B395:B395)</f>
        <v>3</v>
      </c>
      <c r="C394" s="31">
        <f t="shared" si="161"/>
        <v>4</v>
      </c>
      <c r="D394" s="31">
        <f t="shared" si="161"/>
        <v>3</v>
      </c>
      <c r="E394" s="31">
        <f t="shared" si="161"/>
        <v>0</v>
      </c>
      <c r="F394" s="31">
        <f t="shared" si="161"/>
        <v>1</v>
      </c>
      <c r="G394" s="31">
        <f t="shared" si="161"/>
        <v>1</v>
      </c>
      <c r="H394" s="31">
        <f t="shared" si="161"/>
        <v>0</v>
      </c>
      <c r="I394" s="31">
        <f t="shared" si="161"/>
        <v>0</v>
      </c>
      <c r="J394" s="31">
        <f t="shared" si="161"/>
        <v>0</v>
      </c>
      <c r="K394" s="31">
        <f t="shared" si="161"/>
        <v>1</v>
      </c>
      <c r="L394" s="31">
        <f t="shared" si="161"/>
        <v>0</v>
      </c>
      <c r="M394" s="31">
        <f t="shared" si="161"/>
        <v>0</v>
      </c>
      <c r="N394" s="31">
        <f t="shared" si="161"/>
        <v>1</v>
      </c>
      <c r="O394" s="31">
        <f t="shared" si="161"/>
        <v>1</v>
      </c>
      <c r="P394" s="31">
        <f t="shared" si="161"/>
        <v>0</v>
      </c>
      <c r="Q394" s="31">
        <f t="shared" si="161"/>
        <v>0</v>
      </c>
      <c r="R394" s="31">
        <f t="shared" si="161"/>
        <v>0</v>
      </c>
      <c r="S394" s="38">
        <f t="shared" si="153"/>
        <v>0.33333333333333331</v>
      </c>
      <c r="T394" s="38">
        <f t="shared" si="159"/>
        <v>0.33333333333333331</v>
      </c>
      <c r="U394" s="38">
        <f t="shared" si="154"/>
        <v>0.33333333333333331</v>
      </c>
      <c r="V394" s="38">
        <f t="shared" si="155"/>
        <v>0.66666666666666663</v>
      </c>
      <c r="W394" s="32"/>
      <c r="X394" s="32"/>
      <c r="Y394" s="32"/>
    </row>
    <row r="395" spans="1:25" ht="12" hidden="1" customHeight="1" outlineLevel="2" x14ac:dyDescent="0.2">
      <c r="A395" s="49" t="s">
        <v>143</v>
      </c>
      <c r="B395" s="31">
        <v>3</v>
      </c>
      <c r="C395" s="31">
        <v>4</v>
      </c>
      <c r="D395" s="31">
        <v>3</v>
      </c>
      <c r="E395" s="31">
        <v>0</v>
      </c>
      <c r="F395" s="31">
        <v>1</v>
      </c>
      <c r="G395" s="31">
        <f>(F395)-H395-I395-J395</f>
        <v>1</v>
      </c>
      <c r="H395" s="31">
        <v>0</v>
      </c>
      <c r="I395" s="31">
        <v>0</v>
      </c>
      <c r="J395" s="31">
        <v>0</v>
      </c>
      <c r="K395" s="31">
        <v>1</v>
      </c>
      <c r="L395" s="31">
        <v>0</v>
      </c>
      <c r="M395" s="31">
        <v>0</v>
      </c>
      <c r="N395" s="31">
        <v>1</v>
      </c>
      <c r="O395" s="31">
        <v>1</v>
      </c>
      <c r="P395" s="31">
        <v>0</v>
      </c>
      <c r="Q395" s="31">
        <v>0</v>
      </c>
      <c r="R395" s="31">
        <v>0</v>
      </c>
      <c r="S395" s="38">
        <f t="shared" si="153"/>
        <v>0.33333333333333331</v>
      </c>
      <c r="T395" s="38">
        <f t="shared" si="159"/>
        <v>0.33333333333333331</v>
      </c>
      <c r="U395" s="38">
        <f t="shared" si="154"/>
        <v>0.33333333333333331</v>
      </c>
      <c r="V395" s="38">
        <f t="shared" si="155"/>
        <v>0.66666666666666663</v>
      </c>
      <c r="W395" s="32"/>
      <c r="X395" s="32"/>
      <c r="Y395" s="32"/>
    </row>
    <row r="396" spans="1:25" ht="12" customHeight="1" outlineLevel="1" collapsed="1" x14ac:dyDescent="0.2">
      <c r="A396" s="35" t="s">
        <v>360</v>
      </c>
      <c r="B396" s="31">
        <f t="shared" ref="B396:R396" si="162">SUBTOTAL(9,B397:B400)</f>
        <v>24</v>
      </c>
      <c r="C396" s="31">
        <f t="shared" si="162"/>
        <v>92</v>
      </c>
      <c r="D396" s="31">
        <f t="shared" si="162"/>
        <v>69</v>
      </c>
      <c r="E396" s="31">
        <f t="shared" si="162"/>
        <v>30</v>
      </c>
      <c r="F396" s="31">
        <f t="shared" si="162"/>
        <v>22</v>
      </c>
      <c r="G396" s="31">
        <f t="shared" si="162"/>
        <v>20</v>
      </c>
      <c r="H396" s="31">
        <f t="shared" si="162"/>
        <v>2</v>
      </c>
      <c r="I396" s="31">
        <f t="shared" si="162"/>
        <v>0</v>
      </c>
      <c r="J396" s="31">
        <f t="shared" si="162"/>
        <v>0</v>
      </c>
      <c r="K396" s="31">
        <f t="shared" si="162"/>
        <v>8</v>
      </c>
      <c r="L396" s="31">
        <f t="shared" si="162"/>
        <v>0</v>
      </c>
      <c r="M396" s="31">
        <f t="shared" si="162"/>
        <v>22</v>
      </c>
      <c r="N396" s="31">
        <f t="shared" si="162"/>
        <v>12</v>
      </c>
      <c r="O396" s="31">
        <f t="shared" si="162"/>
        <v>0</v>
      </c>
      <c r="P396" s="31">
        <f t="shared" si="162"/>
        <v>1</v>
      </c>
      <c r="Q396" s="31">
        <f t="shared" si="162"/>
        <v>8</v>
      </c>
      <c r="R396" s="31">
        <f t="shared" si="162"/>
        <v>0</v>
      </c>
      <c r="S396" s="38">
        <f t="shared" si="153"/>
        <v>0.3188405797101449</v>
      </c>
      <c r="T396" s="38">
        <f t="shared" si="159"/>
        <v>0.47826086956521741</v>
      </c>
      <c r="U396" s="38">
        <f t="shared" si="154"/>
        <v>0.34782608695652173</v>
      </c>
      <c r="V396" s="38">
        <f t="shared" si="155"/>
        <v>0.82608695652173914</v>
      </c>
      <c r="W396" s="32"/>
      <c r="X396" s="32"/>
      <c r="Y396" s="32"/>
    </row>
    <row r="397" spans="1:25" ht="12" hidden="1" customHeight="1" outlineLevel="2" x14ac:dyDescent="0.2">
      <c r="A397" s="30" t="s">
        <v>149</v>
      </c>
      <c r="B397" s="31">
        <v>8</v>
      </c>
      <c r="C397" s="31">
        <v>29</v>
      </c>
      <c r="D397" s="31">
        <v>25</v>
      </c>
      <c r="E397" s="31">
        <v>11</v>
      </c>
      <c r="F397" s="31">
        <v>7</v>
      </c>
      <c r="G397" s="31">
        <f>(F397)-H397-I397-J397</f>
        <v>7</v>
      </c>
      <c r="H397" s="31">
        <v>0</v>
      </c>
      <c r="I397" s="31">
        <v>0</v>
      </c>
      <c r="J397" s="31">
        <v>0</v>
      </c>
      <c r="K397" s="31">
        <v>1</v>
      </c>
      <c r="L397" s="31">
        <v>0</v>
      </c>
      <c r="M397" s="31">
        <v>4</v>
      </c>
      <c r="N397" s="31">
        <v>2</v>
      </c>
      <c r="O397" s="31">
        <v>0</v>
      </c>
      <c r="P397" s="31">
        <v>0</v>
      </c>
      <c r="Q397" s="31">
        <v>2</v>
      </c>
      <c r="R397" s="31">
        <v>0</v>
      </c>
      <c r="S397" s="38">
        <f t="shared" si="153"/>
        <v>0.28000000000000003</v>
      </c>
      <c r="T397" s="38">
        <f t="shared" si="159"/>
        <v>0.37931034482758619</v>
      </c>
      <c r="U397" s="38">
        <f t="shared" si="154"/>
        <v>0.28000000000000003</v>
      </c>
      <c r="V397" s="38">
        <f t="shared" si="155"/>
        <v>0.65931034482758621</v>
      </c>
      <c r="W397" s="32"/>
      <c r="X397" s="32"/>
      <c r="Y397" s="32"/>
    </row>
    <row r="398" spans="1:25" ht="12" hidden="1" customHeight="1" outlineLevel="2" x14ac:dyDescent="0.2">
      <c r="A398" s="49" t="s">
        <v>149</v>
      </c>
      <c r="B398" s="31">
        <v>4</v>
      </c>
      <c r="C398" s="31">
        <v>13</v>
      </c>
      <c r="D398" s="31">
        <v>9</v>
      </c>
      <c r="E398" s="31">
        <v>4</v>
      </c>
      <c r="F398" s="31">
        <v>1</v>
      </c>
      <c r="G398" s="31">
        <f>(F398)-H398-I398-J398</f>
        <v>1</v>
      </c>
      <c r="H398" s="31">
        <v>0</v>
      </c>
      <c r="I398" s="31">
        <v>0</v>
      </c>
      <c r="J398" s="31">
        <v>0</v>
      </c>
      <c r="K398" s="31">
        <v>1</v>
      </c>
      <c r="L398" s="31">
        <v>0</v>
      </c>
      <c r="M398" s="31">
        <v>4</v>
      </c>
      <c r="N398" s="31">
        <v>1</v>
      </c>
      <c r="O398" s="31">
        <v>0</v>
      </c>
      <c r="P398" s="31">
        <v>0</v>
      </c>
      <c r="Q398" s="31">
        <v>1</v>
      </c>
      <c r="R398" s="31">
        <v>0</v>
      </c>
      <c r="S398" s="38">
        <f t="shared" si="153"/>
        <v>0.1111111111111111</v>
      </c>
      <c r="T398" s="38">
        <f t="shared" si="159"/>
        <v>0.38461538461538464</v>
      </c>
      <c r="U398" s="38">
        <f t="shared" si="154"/>
        <v>0.1111111111111111</v>
      </c>
      <c r="V398" s="38">
        <f t="shared" si="155"/>
        <v>0.49572649572649574</v>
      </c>
      <c r="W398" s="32"/>
      <c r="X398" s="32"/>
      <c r="Y398" s="32"/>
    </row>
    <row r="399" spans="1:25" ht="12" hidden="1" customHeight="1" outlineLevel="2" x14ac:dyDescent="0.2">
      <c r="A399" s="30" t="s">
        <v>149</v>
      </c>
      <c r="B399" s="31">
        <v>3</v>
      </c>
      <c r="C399" s="31">
        <v>15</v>
      </c>
      <c r="D399" s="31">
        <v>10</v>
      </c>
      <c r="E399" s="31">
        <v>3</v>
      </c>
      <c r="F399" s="31">
        <v>4</v>
      </c>
      <c r="G399" s="31">
        <f>(F399)-H399-I399-J399</f>
        <v>4</v>
      </c>
      <c r="H399" s="31">
        <v>0</v>
      </c>
      <c r="I399" s="31">
        <v>0</v>
      </c>
      <c r="J399" s="31">
        <v>0</v>
      </c>
      <c r="K399" s="31">
        <v>2</v>
      </c>
      <c r="L399" s="31">
        <v>0</v>
      </c>
      <c r="M399" s="31">
        <v>4</v>
      </c>
      <c r="N399" s="31">
        <v>3</v>
      </c>
      <c r="O399" s="31">
        <v>0</v>
      </c>
      <c r="P399" s="31">
        <v>1</v>
      </c>
      <c r="Q399" s="31">
        <v>0</v>
      </c>
      <c r="R399" s="31">
        <v>0</v>
      </c>
      <c r="S399" s="38">
        <f t="shared" si="153"/>
        <v>0.4</v>
      </c>
      <c r="T399" s="38">
        <f t="shared" si="159"/>
        <v>0.53333333333333333</v>
      </c>
      <c r="U399" s="38">
        <f t="shared" si="154"/>
        <v>0.4</v>
      </c>
      <c r="V399" s="38">
        <f t="shared" si="155"/>
        <v>0.93333333333333335</v>
      </c>
      <c r="W399" s="32"/>
      <c r="X399" s="32"/>
      <c r="Y399" s="32"/>
    </row>
    <row r="400" spans="1:25" ht="12" hidden="1" customHeight="1" outlineLevel="2" x14ac:dyDescent="0.2">
      <c r="A400" s="30" t="s">
        <v>149</v>
      </c>
      <c r="B400" s="31">
        <v>9</v>
      </c>
      <c r="C400" s="31">
        <v>35</v>
      </c>
      <c r="D400" s="31">
        <v>25</v>
      </c>
      <c r="E400" s="31">
        <v>12</v>
      </c>
      <c r="F400" s="31">
        <v>10</v>
      </c>
      <c r="G400" s="31">
        <f>(F400)-H400-I400-J400</f>
        <v>8</v>
      </c>
      <c r="H400" s="31">
        <v>2</v>
      </c>
      <c r="I400" s="31">
        <v>0</v>
      </c>
      <c r="J400" s="31">
        <v>0</v>
      </c>
      <c r="K400" s="31">
        <v>4</v>
      </c>
      <c r="L400" s="31">
        <v>0</v>
      </c>
      <c r="M400" s="31">
        <v>10</v>
      </c>
      <c r="N400" s="31">
        <v>6</v>
      </c>
      <c r="O400" s="31">
        <v>0</v>
      </c>
      <c r="P400" s="31">
        <v>0</v>
      </c>
      <c r="Q400" s="31">
        <v>5</v>
      </c>
      <c r="R400" s="31">
        <v>0</v>
      </c>
      <c r="S400" s="38">
        <f t="shared" si="153"/>
        <v>0.4</v>
      </c>
      <c r="T400" s="38">
        <f t="shared" si="159"/>
        <v>0.5714285714285714</v>
      </c>
      <c r="U400" s="38">
        <f t="shared" si="154"/>
        <v>0.48</v>
      </c>
      <c r="V400" s="38">
        <f t="shared" si="155"/>
        <v>1.0514285714285714</v>
      </c>
      <c r="W400" s="32"/>
      <c r="X400" s="32"/>
      <c r="Y400" s="32"/>
    </row>
    <row r="401" spans="1:25" ht="12" customHeight="1" outlineLevel="1" collapsed="1" x14ac:dyDescent="0.2">
      <c r="A401" s="52" t="s">
        <v>361</v>
      </c>
      <c r="B401" s="50">
        <f t="shared" ref="B401:R401" si="163">SUBTOTAL(9,B402:B403)</f>
        <v>16</v>
      </c>
      <c r="C401" s="50">
        <f t="shared" si="163"/>
        <v>57</v>
      </c>
      <c r="D401" s="50">
        <f t="shared" si="163"/>
        <v>46</v>
      </c>
      <c r="E401" s="50">
        <f t="shared" si="163"/>
        <v>8</v>
      </c>
      <c r="F401" s="50">
        <f t="shared" si="163"/>
        <v>10</v>
      </c>
      <c r="G401" s="31">
        <f t="shared" si="163"/>
        <v>10</v>
      </c>
      <c r="H401" s="50">
        <f t="shared" si="163"/>
        <v>0</v>
      </c>
      <c r="I401" s="50">
        <f t="shared" si="163"/>
        <v>0</v>
      </c>
      <c r="J401" s="50">
        <f t="shared" si="163"/>
        <v>0</v>
      </c>
      <c r="K401" s="50">
        <f t="shared" si="163"/>
        <v>5</v>
      </c>
      <c r="L401" s="50">
        <f t="shared" si="163"/>
        <v>2</v>
      </c>
      <c r="M401" s="50">
        <f t="shared" si="163"/>
        <v>9</v>
      </c>
      <c r="N401" s="50">
        <f t="shared" si="163"/>
        <v>16</v>
      </c>
      <c r="O401" s="50">
        <f t="shared" si="163"/>
        <v>0</v>
      </c>
      <c r="P401" s="50">
        <f t="shared" si="163"/>
        <v>0</v>
      </c>
      <c r="Q401" s="50">
        <f t="shared" si="163"/>
        <v>4</v>
      </c>
      <c r="R401" s="50">
        <f t="shared" si="163"/>
        <v>1</v>
      </c>
      <c r="S401" s="38">
        <f t="shared" si="153"/>
        <v>0.21739130434782608</v>
      </c>
      <c r="T401" s="38">
        <f t="shared" si="159"/>
        <v>0.36842105263157893</v>
      </c>
      <c r="U401" s="38">
        <f t="shared" si="154"/>
        <v>0.21739130434782608</v>
      </c>
      <c r="V401" s="38">
        <f t="shared" si="155"/>
        <v>0.58581235697940504</v>
      </c>
      <c r="W401" s="32"/>
      <c r="X401" s="32"/>
      <c r="Y401" s="32"/>
    </row>
    <row r="402" spans="1:25" ht="12" hidden="1" customHeight="1" outlineLevel="2" x14ac:dyDescent="0.2">
      <c r="A402" s="50" t="s">
        <v>106</v>
      </c>
      <c r="B402" s="50">
        <v>6</v>
      </c>
      <c r="C402" s="50">
        <v>21</v>
      </c>
      <c r="D402" s="50">
        <v>18</v>
      </c>
      <c r="E402" s="50">
        <v>3</v>
      </c>
      <c r="F402" s="50">
        <v>4</v>
      </c>
      <c r="G402" s="31">
        <f>(F402)-H402-I402-J402</f>
        <v>4</v>
      </c>
      <c r="H402" s="50">
        <v>0</v>
      </c>
      <c r="I402" s="50">
        <v>0</v>
      </c>
      <c r="J402" s="50">
        <v>0</v>
      </c>
      <c r="K402" s="50">
        <v>2</v>
      </c>
      <c r="L402" s="50">
        <v>1</v>
      </c>
      <c r="M402" s="50">
        <v>2</v>
      </c>
      <c r="N402" s="50">
        <v>5</v>
      </c>
      <c r="O402" s="50">
        <v>0</v>
      </c>
      <c r="P402" s="50">
        <v>0</v>
      </c>
      <c r="Q402" s="50">
        <v>1</v>
      </c>
      <c r="R402" s="50">
        <v>1</v>
      </c>
      <c r="S402" s="38">
        <f t="shared" si="153"/>
        <v>0.22222222222222221</v>
      </c>
      <c r="T402" s="38">
        <f t="shared" si="159"/>
        <v>0.33333333333333331</v>
      </c>
      <c r="U402" s="38">
        <f t="shared" si="154"/>
        <v>0.22222222222222221</v>
      </c>
      <c r="V402" s="38">
        <f t="shared" si="155"/>
        <v>0.55555555555555558</v>
      </c>
      <c r="W402" s="32"/>
      <c r="X402" s="32"/>
      <c r="Y402" s="32"/>
    </row>
    <row r="403" spans="1:25" ht="12" hidden="1" customHeight="1" outlineLevel="2" x14ac:dyDescent="0.2">
      <c r="A403" s="48" t="s">
        <v>106</v>
      </c>
      <c r="B403" s="47">
        <v>10</v>
      </c>
      <c r="C403" s="47">
        <v>36</v>
      </c>
      <c r="D403" s="47">
        <v>28</v>
      </c>
      <c r="E403" s="47">
        <v>5</v>
      </c>
      <c r="F403" s="47">
        <v>6</v>
      </c>
      <c r="G403" s="31">
        <f>(F403)-H403-I403-J403</f>
        <v>6</v>
      </c>
      <c r="H403" s="47">
        <v>0</v>
      </c>
      <c r="I403" s="47">
        <v>0</v>
      </c>
      <c r="J403" s="47">
        <v>0</v>
      </c>
      <c r="K403" s="47">
        <v>3</v>
      </c>
      <c r="L403" s="47">
        <v>1</v>
      </c>
      <c r="M403" s="47">
        <v>7</v>
      </c>
      <c r="N403" s="47">
        <v>11</v>
      </c>
      <c r="O403" s="47">
        <v>0</v>
      </c>
      <c r="P403" s="47">
        <v>0</v>
      </c>
      <c r="Q403" s="47">
        <v>3</v>
      </c>
      <c r="R403" s="47">
        <v>0</v>
      </c>
      <c r="S403" s="38">
        <f t="shared" si="153"/>
        <v>0.21428571428571427</v>
      </c>
      <c r="T403" s="38">
        <f t="shared" si="159"/>
        <v>0.3888888888888889</v>
      </c>
      <c r="U403" s="38">
        <f t="shared" si="154"/>
        <v>0.21428571428571427</v>
      </c>
      <c r="V403" s="38">
        <f t="shared" si="155"/>
        <v>0.60317460317460314</v>
      </c>
      <c r="W403" s="32"/>
      <c r="X403" s="32"/>
      <c r="Y403" s="32"/>
    </row>
    <row r="404" spans="1:25" ht="12" customHeight="1" outlineLevel="1" collapsed="1" x14ac:dyDescent="0.2">
      <c r="A404" s="51" t="s">
        <v>362</v>
      </c>
      <c r="B404" s="31">
        <f t="shared" ref="B404:R404" si="164">SUBTOTAL(9,B405:B407)</f>
        <v>39</v>
      </c>
      <c r="C404" s="31">
        <f t="shared" si="164"/>
        <v>150</v>
      </c>
      <c r="D404" s="31">
        <f t="shared" si="164"/>
        <v>142</v>
      </c>
      <c r="E404" s="31">
        <f t="shared" si="164"/>
        <v>41</v>
      </c>
      <c r="F404" s="31">
        <f t="shared" si="164"/>
        <v>53</v>
      </c>
      <c r="G404" s="31">
        <f t="shared" si="164"/>
        <v>28</v>
      </c>
      <c r="H404" s="31">
        <f t="shared" si="164"/>
        <v>15</v>
      </c>
      <c r="I404" s="31">
        <f t="shared" si="164"/>
        <v>8</v>
      </c>
      <c r="J404" s="31">
        <f t="shared" si="164"/>
        <v>2</v>
      </c>
      <c r="K404" s="31">
        <f t="shared" si="164"/>
        <v>32</v>
      </c>
      <c r="L404" s="31">
        <f t="shared" si="164"/>
        <v>0</v>
      </c>
      <c r="M404" s="31">
        <f t="shared" si="164"/>
        <v>8</v>
      </c>
      <c r="N404" s="31">
        <f t="shared" si="164"/>
        <v>23</v>
      </c>
      <c r="O404" s="31">
        <f t="shared" si="164"/>
        <v>0</v>
      </c>
      <c r="P404" s="31">
        <f t="shared" si="164"/>
        <v>0</v>
      </c>
      <c r="Q404" s="31">
        <f t="shared" si="164"/>
        <v>22</v>
      </c>
      <c r="R404" s="31">
        <f t="shared" si="164"/>
        <v>1</v>
      </c>
      <c r="S404" s="38">
        <f t="shared" si="153"/>
        <v>0.37323943661971831</v>
      </c>
      <c r="T404" s="38">
        <f t="shared" si="159"/>
        <v>0.40666666666666668</v>
      </c>
      <c r="U404" s="38">
        <f t="shared" si="154"/>
        <v>0.63380281690140849</v>
      </c>
      <c r="V404" s="38">
        <f t="shared" si="155"/>
        <v>1.0404694835680752</v>
      </c>
      <c r="W404" s="32"/>
      <c r="X404" s="32"/>
      <c r="Y404" s="32"/>
    </row>
    <row r="405" spans="1:25" ht="12" hidden="1" customHeight="1" outlineLevel="2" x14ac:dyDescent="0.2">
      <c r="A405" s="49" t="s">
        <v>177</v>
      </c>
      <c r="B405" s="31">
        <v>17</v>
      </c>
      <c r="C405" s="31">
        <v>61</v>
      </c>
      <c r="D405" s="31">
        <v>56</v>
      </c>
      <c r="E405" s="31">
        <v>22</v>
      </c>
      <c r="F405" s="31">
        <v>21</v>
      </c>
      <c r="G405" s="31">
        <f>(F405)-H405-I405-J405</f>
        <v>8</v>
      </c>
      <c r="H405" s="31">
        <v>7</v>
      </c>
      <c r="I405" s="31">
        <v>4</v>
      </c>
      <c r="J405" s="31">
        <v>2</v>
      </c>
      <c r="K405" s="31">
        <v>9</v>
      </c>
      <c r="L405" s="31">
        <v>0</v>
      </c>
      <c r="M405" s="31">
        <v>5</v>
      </c>
      <c r="N405" s="31">
        <v>8</v>
      </c>
      <c r="O405" s="31">
        <v>0</v>
      </c>
      <c r="P405" s="31">
        <v>0</v>
      </c>
      <c r="Q405" s="31">
        <v>9</v>
      </c>
      <c r="R405" s="31">
        <v>0</v>
      </c>
      <c r="S405" s="38">
        <f t="shared" si="153"/>
        <v>0.375</v>
      </c>
      <c r="T405" s="38">
        <f t="shared" si="159"/>
        <v>0.42622950819672129</v>
      </c>
      <c r="U405" s="38">
        <f t="shared" si="154"/>
        <v>0.75</v>
      </c>
      <c r="V405" s="38">
        <f t="shared" si="155"/>
        <v>1.1762295081967213</v>
      </c>
      <c r="W405" s="32"/>
      <c r="X405" s="32"/>
      <c r="Y405" s="32"/>
    </row>
    <row r="406" spans="1:25" ht="12" hidden="1" customHeight="1" outlineLevel="2" x14ac:dyDescent="0.2">
      <c r="A406" s="30" t="s">
        <v>177</v>
      </c>
      <c r="B406" s="31">
        <v>14</v>
      </c>
      <c r="C406" s="31">
        <v>56</v>
      </c>
      <c r="D406" s="31">
        <v>55</v>
      </c>
      <c r="E406" s="31">
        <v>13</v>
      </c>
      <c r="F406" s="31">
        <v>23</v>
      </c>
      <c r="G406" s="31">
        <f>(F406)-H406-I406-J406</f>
        <v>13</v>
      </c>
      <c r="H406" s="31">
        <v>7</v>
      </c>
      <c r="I406" s="31">
        <v>3</v>
      </c>
      <c r="J406" s="31">
        <v>0</v>
      </c>
      <c r="K406" s="31">
        <v>16</v>
      </c>
      <c r="L406" s="31">
        <v>0</v>
      </c>
      <c r="M406" s="31">
        <v>1</v>
      </c>
      <c r="N406" s="31">
        <v>11</v>
      </c>
      <c r="O406" s="31">
        <v>0</v>
      </c>
      <c r="P406" s="31">
        <v>0</v>
      </c>
      <c r="Q406" s="31">
        <v>9</v>
      </c>
      <c r="R406" s="31">
        <v>1</v>
      </c>
      <c r="S406" s="38">
        <f t="shared" si="153"/>
        <v>0.41818181818181815</v>
      </c>
      <c r="T406" s="38">
        <f t="shared" si="159"/>
        <v>0.42857142857142855</v>
      </c>
      <c r="U406" s="38">
        <f t="shared" si="154"/>
        <v>0.65454545454545454</v>
      </c>
      <c r="V406" s="38">
        <f t="shared" si="155"/>
        <v>1.0831168831168831</v>
      </c>
      <c r="W406" s="32"/>
      <c r="X406" s="32"/>
      <c r="Y406" s="32"/>
    </row>
    <row r="407" spans="1:25" ht="12" hidden="1" customHeight="1" outlineLevel="2" x14ac:dyDescent="0.2">
      <c r="A407" s="30" t="s">
        <v>177</v>
      </c>
      <c r="B407" s="31">
        <v>8</v>
      </c>
      <c r="C407" s="31">
        <v>33</v>
      </c>
      <c r="D407" s="31">
        <v>31</v>
      </c>
      <c r="E407" s="31">
        <v>6</v>
      </c>
      <c r="F407" s="31">
        <v>9</v>
      </c>
      <c r="G407" s="31">
        <f>(F407)-H407-I407-J407</f>
        <v>7</v>
      </c>
      <c r="H407" s="31">
        <v>1</v>
      </c>
      <c r="I407" s="31">
        <v>1</v>
      </c>
      <c r="J407" s="31">
        <v>0</v>
      </c>
      <c r="K407" s="31">
        <v>7</v>
      </c>
      <c r="L407" s="31">
        <v>0</v>
      </c>
      <c r="M407" s="31">
        <v>2</v>
      </c>
      <c r="N407" s="31">
        <v>4</v>
      </c>
      <c r="O407" s="31">
        <v>0</v>
      </c>
      <c r="P407" s="31">
        <v>0</v>
      </c>
      <c r="Q407" s="31">
        <v>4</v>
      </c>
      <c r="R407" s="31">
        <v>0</v>
      </c>
      <c r="S407" s="38">
        <f t="shared" si="153"/>
        <v>0.29032258064516131</v>
      </c>
      <c r="T407" s="38">
        <f t="shared" si="159"/>
        <v>0.33333333333333331</v>
      </c>
      <c r="U407" s="38">
        <f t="shared" si="154"/>
        <v>0.38709677419354838</v>
      </c>
      <c r="V407" s="38">
        <f t="shared" si="155"/>
        <v>0.72043010752688175</v>
      </c>
      <c r="W407" s="32"/>
      <c r="X407" s="32"/>
      <c r="Y407" s="32"/>
    </row>
    <row r="408" spans="1:25" ht="12" customHeight="1" outlineLevel="1" collapsed="1" x14ac:dyDescent="0.2">
      <c r="A408" s="51" t="s">
        <v>363</v>
      </c>
      <c r="B408" s="31">
        <f t="shared" ref="B408:R408" si="165">SUBTOTAL(9,B409:B410)</f>
        <v>4</v>
      </c>
      <c r="C408" s="31">
        <f t="shared" si="165"/>
        <v>8</v>
      </c>
      <c r="D408" s="31">
        <f t="shared" si="165"/>
        <v>5</v>
      </c>
      <c r="E408" s="31">
        <f t="shared" si="165"/>
        <v>3</v>
      </c>
      <c r="F408" s="31">
        <f t="shared" si="165"/>
        <v>2</v>
      </c>
      <c r="G408" s="31">
        <f t="shared" si="165"/>
        <v>2</v>
      </c>
      <c r="H408" s="31">
        <f t="shared" si="165"/>
        <v>0</v>
      </c>
      <c r="I408" s="31">
        <f t="shared" si="165"/>
        <v>0</v>
      </c>
      <c r="J408" s="31">
        <f t="shared" si="165"/>
        <v>0</v>
      </c>
      <c r="K408" s="31">
        <f t="shared" si="165"/>
        <v>1</v>
      </c>
      <c r="L408" s="31">
        <f t="shared" si="165"/>
        <v>0</v>
      </c>
      <c r="M408" s="31">
        <f t="shared" si="165"/>
        <v>3</v>
      </c>
      <c r="N408" s="31">
        <f t="shared" si="165"/>
        <v>1</v>
      </c>
      <c r="O408" s="31">
        <f t="shared" si="165"/>
        <v>0</v>
      </c>
      <c r="P408" s="31">
        <f t="shared" si="165"/>
        <v>0</v>
      </c>
      <c r="Q408" s="31">
        <f t="shared" si="165"/>
        <v>0</v>
      </c>
      <c r="R408" s="31">
        <f t="shared" si="165"/>
        <v>0</v>
      </c>
      <c r="S408" s="38">
        <f t="shared" si="153"/>
        <v>0.4</v>
      </c>
      <c r="T408" s="38">
        <f t="shared" si="159"/>
        <v>0.625</v>
      </c>
      <c r="U408" s="38">
        <f t="shared" si="154"/>
        <v>0.4</v>
      </c>
      <c r="V408" s="38">
        <f t="shared" si="155"/>
        <v>1.0249999999999999</v>
      </c>
      <c r="W408" s="32"/>
      <c r="X408" s="32"/>
      <c r="Y408" s="32"/>
    </row>
    <row r="409" spans="1:25" ht="12" hidden="1" customHeight="1" outlineLevel="2" x14ac:dyDescent="0.2">
      <c r="A409" s="49" t="s">
        <v>134</v>
      </c>
      <c r="B409" s="31">
        <v>1</v>
      </c>
      <c r="C409" s="31">
        <v>1</v>
      </c>
      <c r="D409" s="31">
        <v>1</v>
      </c>
      <c r="E409" s="31">
        <v>0</v>
      </c>
      <c r="F409" s="31">
        <v>0</v>
      </c>
      <c r="G409" s="31">
        <f>(F409)-H409-I409-J409</f>
        <v>0</v>
      </c>
      <c r="H409" s="31">
        <v>0</v>
      </c>
      <c r="I409" s="31">
        <v>0</v>
      </c>
      <c r="J409" s="31">
        <v>0</v>
      </c>
      <c r="K409" s="31">
        <v>0</v>
      </c>
      <c r="L409" s="31">
        <v>0</v>
      </c>
      <c r="M409" s="31">
        <v>0</v>
      </c>
      <c r="N409" s="31">
        <v>1</v>
      </c>
      <c r="O409" s="31">
        <v>0</v>
      </c>
      <c r="P409" s="31">
        <v>0</v>
      </c>
      <c r="Q409" s="31">
        <v>0</v>
      </c>
      <c r="R409" s="31">
        <v>0</v>
      </c>
      <c r="S409" s="38">
        <f t="shared" si="153"/>
        <v>0</v>
      </c>
      <c r="T409" s="38">
        <f t="shared" si="159"/>
        <v>0</v>
      </c>
      <c r="U409" s="38">
        <f t="shared" si="154"/>
        <v>0</v>
      </c>
      <c r="V409" s="38">
        <f t="shared" si="155"/>
        <v>0</v>
      </c>
      <c r="W409" s="32"/>
      <c r="X409" s="32"/>
      <c r="Y409" s="32"/>
    </row>
    <row r="410" spans="1:25" ht="12" hidden="1" customHeight="1" outlineLevel="2" x14ac:dyDescent="0.2">
      <c r="A410" s="30" t="s">
        <v>134</v>
      </c>
      <c r="B410" s="31">
        <v>3</v>
      </c>
      <c r="C410" s="31">
        <v>7</v>
      </c>
      <c r="D410" s="31">
        <v>4</v>
      </c>
      <c r="E410" s="31">
        <v>3</v>
      </c>
      <c r="F410" s="31">
        <v>2</v>
      </c>
      <c r="G410" s="31">
        <f>(F410)-H410-I410-J410</f>
        <v>2</v>
      </c>
      <c r="H410" s="31">
        <v>0</v>
      </c>
      <c r="I410" s="31">
        <v>0</v>
      </c>
      <c r="J410" s="31">
        <v>0</v>
      </c>
      <c r="K410" s="31">
        <v>1</v>
      </c>
      <c r="L410" s="31">
        <v>0</v>
      </c>
      <c r="M410" s="31">
        <v>3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8">
        <f t="shared" si="153"/>
        <v>0.5</v>
      </c>
      <c r="T410" s="38">
        <f t="shared" si="159"/>
        <v>0.7142857142857143</v>
      </c>
      <c r="U410" s="38">
        <f t="shared" si="154"/>
        <v>0.5</v>
      </c>
      <c r="V410" s="38">
        <f t="shared" si="155"/>
        <v>1.2142857142857144</v>
      </c>
      <c r="W410" s="32"/>
      <c r="X410" s="32"/>
      <c r="Y410" s="32"/>
    </row>
    <row r="411" spans="1:25" ht="12" customHeight="1" outlineLevel="1" collapsed="1" x14ac:dyDescent="0.2">
      <c r="A411" s="53" t="s">
        <v>412</v>
      </c>
      <c r="B411" s="47">
        <f t="shared" ref="B411:R411" si="166">SUBTOTAL(9,B412:B412)</f>
        <v>1</v>
      </c>
      <c r="C411" s="47">
        <f t="shared" si="166"/>
        <v>2</v>
      </c>
      <c r="D411" s="47">
        <f t="shared" si="166"/>
        <v>2</v>
      </c>
      <c r="E411" s="47">
        <f t="shared" si="166"/>
        <v>0</v>
      </c>
      <c r="F411" s="47">
        <f t="shared" si="166"/>
        <v>0</v>
      </c>
      <c r="G411" s="31">
        <f t="shared" si="166"/>
        <v>0</v>
      </c>
      <c r="H411" s="47">
        <f t="shared" si="166"/>
        <v>0</v>
      </c>
      <c r="I411" s="47">
        <f t="shared" si="166"/>
        <v>0</v>
      </c>
      <c r="J411" s="47">
        <f t="shared" si="166"/>
        <v>0</v>
      </c>
      <c r="K411" s="47">
        <f t="shared" si="166"/>
        <v>0</v>
      </c>
      <c r="L411" s="47">
        <f t="shared" si="166"/>
        <v>0</v>
      </c>
      <c r="M411" s="47">
        <f t="shared" si="166"/>
        <v>0</v>
      </c>
      <c r="N411" s="47">
        <f t="shared" si="166"/>
        <v>0</v>
      </c>
      <c r="O411" s="47">
        <f t="shared" si="166"/>
        <v>0</v>
      </c>
      <c r="P411" s="47">
        <f t="shared" si="166"/>
        <v>0</v>
      </c>
      <c r="Q411" s="47">
        <f t="shared" si="166"/>
        <v>0</v>
      </c>
      <c r="R411" s="47">
        <f t="shared" si="166"/>
        <v>0</v>
      </c>
      <c r="S411" s="38">
        <f t="shared" si="153"/>
        <v>0</v>
      </c>
      <c r="T411" s="38">
        <f t="shared" si="159"/>
        <v>0</v>
      </c>
      <c r="U411" s="38">
        <f t="shared" si="154"/>
        <v>0</v>
      </c>
      <c r="V411" s="38">
        <f t="shared" si="155"/>
        <v>0</v>
      </c>
      <c r="W411" s="32"/>
      <c r="X411" s="32"/>
      <c r="Y411" s="32"/>
    </row>
    <row r="412" spans="1:25" ht="12" hidden="1" customHeight="1" outlineLevel="2" x14ac:dyDescent="0.2">
      <c r="A412" s="48" t="s">
        <v>114</v>
      </c>
      <c r="B412" s="47">
        <v>1</v>
      </c>
      <c r="C412" s="47">
        <v>2</v>
      </c>
      <c r="D412" s="47">
        <v>2</v>
      </c>
      <c r="E412" s="47">
        <v>0</v>
      </c>
      <c r="F412" s="47">
        <v>0</v>
      </c>
      <c r="G412" s="31">
        <f>(F412)-H412-I412-J412</f>
        <v>0</v>
      </c>
      <c r="H412" s="47">
        <v>0</v>
      </c>
      <c r="I412" s="47">
        <v>0</v>
      </c>
      <c r="J412" s="47">
        <v>0</v>
      </c>
      <c r="K412" s="47">
        <v>0</v>
      </c>
      <c r="L412" s="47">
        <v>0</v>
      </c>
      <c r="M412" s="47">
        <v>0</v>
      </c>
      <c r="N412" s="47">
        <v>0</v>
      </c>
      <c r="O412" s="47">
        <v>0</v>
      </c>
      <c r="P412" s="47">
        <v>0</v>
      </c>
      <c r="Q412" s="47">
        <v>0</v>
      </c>
      <c r="R412" s="47">
        <v>0</v>
      </c>
      <c r="S412" s="38">
        <f t="shared" si="153"/>
        <v>0</v>
      </c>
      <c r="T412" s="38">
        <f t="shared" si="159"/>
        <v>0</v>
      </c>
      <c r="U412" s="38">
        <f t="shared" si="154"/>
        <v>0</v>
      </c>
      <c r="V412" s="38">
        <f t="shared" si="155"/>
        <v>0</v>
      </c>
      <c r="W412" s="32"/>
      <c r="X412" s="32"/>
      <c r="Y412" s="32"/>
    </row>
    <row r="413" spans="1:25" ht="12" customHeight="1" outlineLevel="1" collapsed="1" x14ac:dyDescent="0.2">
      <c r="A413" s="35" t="s">
        <v>364</v>
      </c>
      <c r="B413" s="31">
        <f t="shared" ref="B413:R413" si="167">SUBTOTAL(9,B414:B416)</f>
        <v>39</v>
      </c>
      <c r="C413" s="31">
        <f t="shared" si="167"/>
        <v>132</v>
      </c>
      <c r="D413" s="31">
        <f t="shared" si="167"/>
        <v>118</v>
      </c>
      <c r="E413" s="31">
        <f t="shared" si="167"/>
        <v>21</v>
      </c>
      <c r="F413" s="31">
        <f t="shared" si="167"/>
        <v>29</v>
      </c>
      <c r="G413" s="31">
        <f t="shared" si="167"/>
        <v>25</v>
      </c>
      <c r="H413" s="31">
        <f t="shared" si="167"/>
        <v>2</v>
      </c>
      <c r="I413" s="31">
        <f t="shared" si="167"/>
        <v>2</v>
      </c>
      <c r="J413" s="31">
        <f t="shared" si="167"/>
        <v>0</v>
      </c>
      <c r="K413" s="31">
        <f t="shared" si="167"/>
        <v>15</v>
      </c>
      <c r="L413" s="31">
        <f t="shared" si="167"/>
        <v>1</v>
      </c>
      <c r="M413" s="31">
        <f t="shared" si="167"/>
        <v>11</v>
      </c>
      <c r="N413" s="31">
        <f t="shared" si="167"/>
        <v>18</v>
      </c>
      <c r="O413" s="31">
        <f t="shared" si="167"/>
        <v>1</v>
      </c>
      <c r="P413" s="31">
        <f t="shared" si="167"/>
        <v>1</v>
      </c>
      <c r="Q413" s="31">
        <f t="shared" si="167"/>
        <v>0</v>
      </c>
      <c r="R413" s="31">
        <f t="shared" si="167"/>
        <v>1</v>
      </c>
      <c r="S413" s="38">
        <f t="shared" si="153"/>
        <v>0.24576271186440679</v>
      </c>
      <c r="T413" s="38">
        <f t="shared" si="159"/>
        <v>0.31297709923664124</v>
      </c>
      <c r="U413" s="38">
        <f t="shared" si="154"/>
        <v>0.29661016949152541</v>
      </c>
      <c r="V413" s="38">
        <f t="shared" si="155"/>
        <v>0.60958726872816671</v>
      </c>
      <c r="W413" s="32"/>
      <c r="X413" s="32"/>
      <c r="Y413" s="32"/>
    </row>
    <row r="414" spans="1:25" ht="12" hidden="1" customHeight="1" outlineLevel="2" x14ac:dyDescent="0.2">
      <c r="A414" s="30" t="s">
        <v>144</v>
      </c>
      <c r="B414" s="31">
        <v>11</v>
      </c>
      <c r="C414" s="31">
        <v>31</v>
      </c>
      <c r="D414" s="31">
        <v>24</v>
      </c>
      <c r="E414" s="31">
        <v>7</v>
      </c>
      <c r="F414" s="31">
        <v>6</v>
      </c>
      <c r="G414" s="31">
        <f>(F414)-H414-I414-J414</f>
        <v>5</v>
      </c>
      <c r="H414" s="31">
        <v>1</v>
      </c>
      <c r="I414" s="31">
        <v>0</v>
      </c>
      <c r="J414" s="31">
        <v>0</v>
      </c>
      <c r="K414" s="31">
        <v>3</v>
      </c>
      <c r="L414" s="31">
        <v>1</v>
      </c>
      <c r="M414" s="31">
        <v>5</v>
      </c>
      <c r="N414" s="31">
        <v>4</v>
      </c>
      <c r="O414" s="31">
        <v>0</v>
      </c>
      <c r="P414" s="31">
        <v>1</v>
      </c>
      <c r="Q414" s="31">
        <v>0</v>
      </c>
      <c r="R414" s="31">
        <v>1</v>
      </c>
      <c r="S414" s="38">
        <f t="shared" si="153"/>
        <v>0.25</v>
      </c>
      <c r="T414" s="38">
        <f t="shared" si="159"/>
        <v>0.38709677419354838</v>
      </c>
      <c r="U414" s="38">
        <f t="shared" si="154"/>
        <v>0.29166666666666669</v>
      </c>
      <c r="V414" s="38">
        <f t="shared" si="155"/>
        <v>0.67876344086021501</v>
      </c>
      <c r="W414" s="32"/>
      <c r="X414" s="32"/>
      <c r="Y414" s="32"/>
    </row>
    <row r="415" spans="1:25" ht="12" hidden="1" customHeight="1" outlineLevel="2" x14ac:dyDescent="0.2">
      <c r="A415" s="49" t="s">
        <v>144</v>
      </c>
      <c r="B415" s="31">
        <v>12</v>
      </c>
      <c r="C415" s="31">
        <v>44</v>
      </c>
      <c r="D415" s="31">
        <v>43</v>
      </c>
      <c r="E415" s="31">
        <v>7</v>
      </c>
      <c r="F415" s="31">
        <v>12</v>
      </c>
      <c r="G415" s="31">
        <f>(F415)-H415-I415-J415</f>
        <v>10</v>
      </c>
      <c r="H415" s="31">
        <v>1</v>
      </c>
      <c r="I415" s="31">
        <v>1</v>
      </c>
      <c r="J415" s="31">
        <v>0</v>
      </c>
      <c r="K415" s="31">
        <v>4</v>
      </c>
      <c r="L415" s="31">
        <v>0</v>
      </c>
      <c r="M415" s="31">
        <v>1</v>
      </c>
      <c r="N415" s="31">
        <v>7</v>
      </c>
      <c r="O415" s="31">
        <v>0</v>
      </c>
      <c r="P415" s="31">
        <v>0</v>
      </c>
      <c r="Q415" s="31">
        <v>0</v>
      </c>
      <c r="R415" s="31">
        <v>0</v>
      </c>
      <c r="S415" s="38">
        <f t="shared" si="153"/>
        <v>0.27906976744186046</v>
      </c>
      <c r="T415" s="38">
        <f t="shared" si="159"/>
        <v>0.29545454545454547</v>
      </c>
      <c r="U415" s="38">
        <f t="shared" si="154"/>
        <v>0.34883720930232559</v>
      </c>
      <c r="V415" s="38">
        <f t="shared" si="155"/>
        <v>0.64429175475687106</v>
      </c>
      <c r="W415" s="32"/>
      <c r="X415" s="32"/>
      <c r="Y415" s="32"/>
    </row>
    <row r="416" spans="1:25" ht="12" hidden="1" customHeight="1" outlineLevel="2" x14ac:dyDescent="0.2">
      <c r="A416" s="30" t="s">
        <v>144</v>
      </c>
      <c r="B416" s="31">
        <v>16</v>
      </c>
      <c r="C416" s="31">
        <v>57</v>
      </c>
      <c r="D416" s="31">
        <v>51</v>
      </c>
      <c r="E416" s="31">
        <v>7</v>
      </c>
      <c r="F416" s="31">
        <v>11</v>
      </c>
      <c r="G416" s="31">
        <f>(F416)-H416-I416-J416</f>
        <v>10</v>
      </c>
      <c r="H416" s="31">
        <v>0</v>
      </c>
      <c r="I416" s="31">
        <v>1</v>
      </c>
      <c r="J416" s="31">
        <v>0</v>
      </c>
      <c r="K416" s="31">
        <v>8</v>
      </c>
      <c r="L416" s="31">
        <v>0</v>
      </c>
      <c r="M416" s="31">
        <v>5</v>
      </c>
      <c r="N416" s="31">
        <v>7</v>
      </c>
      <c r="O416" s="31">
        <v>1</v>
      </c>
      <c r="P416" s="31">
        <v>0</v>
      </c>
      <c r="Q416" s="31">
        <v>0</v>
      </c>
      <c r="R416" s="31">
        <v>0</v>
      </c>
      <c r="S416" s="38">
        <f t="shared" si="153"/>
        <v>0.21568627450980393</v>
      </c>
      <c r="T416" s="38">
        <f t="shared" si="159"/>
        <v>0.2857142857142857</v>
      </c>
      <c r="U416" s="38">
        <f t="shared" si="154"/>
        <v>0.25490196078431371</v>
      </c>
      <c r="V416" s="38">
        <f t="shared" si="155"/>
        <v>0.54061624649859941</v>
      </c>
      <c r="W416" s="32"/>
      <c r="X416" s="32"/>
      <c r="Y416" s="32"/>
    </row>
    <row r="417" spans="1:25" ht="12" customHeight="1" outlineLevel="1" collapsed="1" x14ac:dyDescent="0.2">
      <c r="A417" s="51" t="s">
        <v>365</v>
      </c>
      <c r="B417" s="31">
        <f t="shared" ref="B417:R417" si="168">SUBTOTAL(9,B418:B420)</f>
        <v>36</v>
      </c>
      <c r="C417" s="31">
        <f t="shared" si="168"/>
        <v>148</v>
      </c>
      <c r="D417" s="31">
        <f t="shared" si="168"/>
        <v>127</v>
      </c>
      <c r="E417" s="31">
        <f t="shared" si="168"/>
        <v>40</v>
      </c>
      <c r="F417" s="31">
        <f t="shared" si="168"/>
        <v>49</v>
      </c>
      <c r="G417" s="31">
        <f t="shared" si="168"/>
        <v>33</v>
      </c>
      <c r="H417" s="31">
        <f t="shared" si="168"/>
        <v>12</v>
      </c>
      <c r="I417" s="31">
        <f t="shared" si="168"/>
        <v>2</v>
      </c>
      <c r="J417" s="31">
        <f t="shared" si="168"/>
        <v>2</v>
      </c>
      <c r="K417" s="31">
        <f t="shared" si="168"/>
        <v>19</v>
      </c>
      <c r="L417" s="31">
        <f t="shared" si="168"/>
        <v>6</v>
      </c>
      <c r="M417" s="31">
        <f t="shared" si="168"/>
        <v>13</v>
      </c>
      <c r="N417" s="31">
        <f t="shared" si="168"/>
        <v>14</v>
      </c>
      <c r="O417" s="31">
        <f t="shared" si="168"/>
        <v>1</v>
      </c>
      <c r="P417" s="31">
        <f t="shared" si="168"/>
        <v>1</v>
      </c>
      <c r="Q417" s="31">
        <f t="shared" si="168"/>
        <v>13</v>
      </c>
      <c r="R417" s="31">
        <f t="shared" si="168"/>
        <v>0</v>
      </c>
      <c r="S417" s="38">
        <f t="shared" si="153"/>
        <v>0.38582677165354329</v>
      </c>
      <c r="T417" s="38">
        <f t="shared" si="159"/>
        <v>0.46258503401360546</v>
      </c>
      <c r="U417" s="38">
        <f t="shared" si="154"/>
        <v>0.55905511811023623</v>
      </c>
      <c r="V417" s="38">
        <f t="shared" si="155"/>
        <v>1.0216401521238416</v>
      </c>
      <c r="W417" s="32"/>
      <c r="X417" s="32"/>
      <c r="Y417" s="32"/>
    </row>
    <row r="418" spans="1:25" ht="12" hidden="1" customHeight="1" outlineLevel="2" x14ac:dyDescent="0.2">
      <c r="A418" s="49" t="s">
        <v>130</v>
      </c>
      <c r="B418" s="31">
        <v>24</v>
      </c>
      <c r="C418" s="31">
        <v>101</v>
      </c>
      <c r="D418" s="31">
        <v>85</v>
      </c>
      <c r="E418" s="31">
        <v>28</v>
      </c>
      <c r="F418" s="31">
        <v>32</v>
      </c>
      <c r="G418" s="31">
        <f>(F418)-H418-I418-J418</f>
        <v>21</v>
      </c>
      <c r="H418" s="31">
        <v>10</v>
      </c>
      <c r="I418" s="31">
        <v>0</v>
      </c>
      <c r="J418" s="31">
        <v>1</v>
      </c>
      <c r="K418" s="31">
        <v>9</v>
      </c>
      <c r="L418" s="31">
        <v>5</v>
      </c>
      <c r="M418" s="31">
        <v>9</v>
      </c>
      <c r="N418" s="31">
        <v>10</v>
      </c>
      <c r="O418" s="31">
        <v>1</v>
      </c>
      <c r="P418" s="31">
        <v>1</v>
      </c>
      <c r="Q418" s="31">
        <v>8</v>
      </c>
      <c r="R418" s="31">
        <v>0</v>
      </c>
      <c r="S418" s="38">
        <f t="shared" si="153"/>
        <v>0.37647058823529411</v>
      </c>
      <c r="T418" s="38">
        <f t="shared" si="159"/>
        <v>0.46</v>
      </c>
      <c r="U418" s="38">
        <f t="shared" si="154"/>
        <v>0.52941176470588236</v>
      </c>
      <c r="V418" s="38">
        <f t="shared" si="155"/>
        <v>0.98941176470588243</v>
      </c>
      <c r="W418" s="32"/>
      <c r="X418" s="32"/>
      <c r="Y418" s="32"/>
    </row>
    <row r="419" spans="1:25" ht="12" hidden="1" customHeight="1" outlineLevel="2" x14ac:dyDescent="0.2">
      <c r="A419" s="11" t="s">
        <v>130</v>
      </c>
      <c r="B419" s="30">
        <v>6</v>
      </c>
      <c r="C419" s="30">
        <v>27</v>
      </c>
      <c r="D419" s="30">
        <v>26</v>
      </c>
      <c r="E419" s="30">
        <v>5</v>
      </c>
      <c r="F419" s="30">
        <v>11</v>
      </c>
      <c r="G419" s="31">
        <f>(F419)-H419-I419-J419</f>
        <v>7</v>
      </c>
      <c r="H419" s="30">
        <v>2</v>
      </c>
      <c r="I419" s="30">
        <v>2</v>
      </c>
      <c r="J419" s="30">
        <v>0</v>
      </c>
      <c r="K419" s="30">
        <v>7</v>
      </c>
      <c r="L419" s="30">
        <v>0</v>
      </c>
      <c r="M419" s="30">
        <v>1</v>
      </c>
      <c r="N419" s="30">
        <v>3</v>
      </c>
      <c r="O419" s="30">
        <v>0</v>
      </c>
      <c r="P419" s="30">
        <v>0</v>
      </c>
      <c r="Q419" s="30">
        <v>4</v>
      </c>
      <c r="R419" s="30">
        <v>0</v>
      </c>
      <c r="S419" s="38">
        <f t="shared" si="153"/>
        <v>0.42307692307692307</v>
      </c>
      <c r="T419" s="38">
        <f t="shared" si="159"/>
        <v>0.44444444444444442</v>
      </c>
      <c r="U419" s="38">
        <f t="shared" si="154"/>
        <v>0.65384615384615385</v>
      </c>
      <c r="V419" s="38">
        <f t="shared" si="155"/>
        <v>1.0982905982905984</v>
      </c>
      <c r="W419" s="32"/>
      <c r="X419" s="32"/>
      <c r="Y419" s="32"/>
    </row>
    <row r="420" spans="1:25" ht="12" hidden="1" customHeight="1" outlineLevel="2" x14ac:dyDescent="0.2">
      <c r="A420" s="50" t="s">
        <v>130</v>
      </c>
      <c r="B420" s="50">
        <v>6</v>
      </c>
      <c r="C420" s="50">
        <v>20</v>
      </c>
      <c r="D420" s="50">
        <v>16</v>
      </c>
      <c r="E420" s="50">
        <v>7</v>
      </c>
      <c r="F420" s="50">
        <v>6</v>
      </c>
      <c r="G420" s="31">
        <f>(F420)-H420-I420-J420</f>
        <v>5</v>
      </c>
      <c r="H420" s="50">
        <v>0</v>
      </c>
      <c r="I420" s="50">
        <v>0</v>
      </c>
      <c r="J420" s="50">
        <v>1</v>
      </c>
      <c r="K420" s="50">
        <v>3</v>
      </c>
      <c r="L420" s="50">
        <v>1</v>
      </c>
      <c r="M420" s="50">
        <v>3</v>
      </c>
      <c r="N420" s="50">
        <v>1</v>
      </c>
      <c r="O420" s="50">
        <v>0</v>
      </c>
      <c r="P420" s="50">
        <v>0</v>
      </c>
      <c r="Q420" s="50">
        <v>1</v>
      </c>
      <c r="R420" s="50">
        <v>0</v>
      </c>
      <c r="S420" s="38">
        <f t="shared" si="153"/>
        <v>0.375</v>
      </c>
      <c r="T420" s="38">
        <f t="shared" si="159"/>
        <v>0.5</v>
      </c>
      <c r="U420" s="38">
        <f t="shared" si="154"/>
        <v>0.5625</v>
      </c>
      <c r="V420" s="38">
        <f t="shared" si="155"/>
        <v>1.0625</v>
      </c>
      <c r="W420" s="32"/>
      <c r="X420" s="32"/>
      <c r="Y420" s="32"/>
    </row>
    <row r="421" spans="1:25" ht="12" customHeight="1" outlineLevel="1" collapsed="1" x14ac:dyDescent="0.2">
      <c r="A421" s="35" t="s">
        <v>366</v>
      </c>
      <c r="B421" s="31">
        <f t="shared" ref="B421:R421" si="169">SUBTOTAL(9,B422:B423)</f>
        <v>8</v>
      </c>
      <c r="C421" s="31">
        <f t="shared" si="169"/>
        <v>21</v>
      </c>
      <c r="D421" s="31">
        <f t="shared" si="169"/>
        <v>17</v>
      </c>
      <c r="E421" s="31">
        <f t="shared" si="169"/>
        <v>5</v>
      </c>
      <c r="F421" s="31">
        <f t="shared" si="169"/>
        <v>4</v>
      </c>
      <c r="G421" s="31">
        <f t="shared" si="169"/>
        <v>1</v>
      </c>
      <c r="H421" s="31">
        <f t="shared" si="169"/>
        <v>3</v>
      </c>
      <c r="I421" s="31">
        <f t="shared" si="169"/>
        <v>0</v>
      </c>
      <c r="J421" s="31">
        <f t="shared" si="169"/>
        <v>0</v>
      </c>
      <c r="K421" s="31">
        <f t="shared" si="169"/>
        <v>1</v>
      </c>
      <c r="L421" s="31">
        <f t="shared" si="169"/>
        <v>0</v>
      </c>
      <c r="M421" s="31">
        <f t="shared" si="169"/>
        <v>4</v>
      </c>
      <c r="N421" s="31">
        <f t="shared" si="169"/>
        <v>5</v>
      </c>
      <c r="O421" s="31">
        <f t="shared" si="169"/>
        <v>0</v>
      </c>
      <c r="P421" s="31">
        <f t="shared" si="169"/>
        <v>0</v>
      </c>
      <c r="Q421" s="31">
        <f t="shared" si="169"/>
        <v>0</v>
      </c>
      <c r="R421" s="31">
        <f t="shared" si="169"/>
        <v>0</v>
      </c>
      <c r="S421" s="38">
        <f t="shared" si="153"/>
        <v>0.23529411764705882</v>
      </c>
      <c r="T421" s="38">
        <f t="shared" si="159"/>
        <v>0.38095238095238093</v>
      </c>
      <c r="U421" s="38">
        <f t="shared" si="154"/>
        <v>0.41176470588235292</v>
      </c>
      <c r="V421" s="38">
        <f t="shared" si="155"/>
        <v>0.79271708683473385</v>
      </c>
      <c r="W421" s="32"/>
      <c r="X421" s="32"/>
      <c r="Y421" s="32"/>
    </row>
    <row r="422" spans="1:25" ht="12" hidden="1" customHeight="1" outlineLevel="2" x14ac:dyDescent="0.2">
      <c r="A422" s="30" t="s">
        <v>173</v>
      </c>
      <c r="B422" s="31">
        <v>5</v>
      </c>
      <c r="C422" s="31">
        <v>13</v>
      </c>
      <c r="D422" s="31">
        <v>11</v>
      </c>
      <c r="E422" s="31">
        <v>2</v>
      </c>
      <c r="F422" s="31">
        <v>2</v>
      </c>
      <c r="G422" s="31">
        <f>(F422)-H422-I422-J422</f>
        <v>1</v>
      </c>
      <c r="H422" s="31">
        <v>1</v>
      </c>
      <c r="I422" s="31">
        <v>0</v>
      </c>
      <c r="J422" s="31">
        <v>0</v>
      </c>
      <c r="K422" s="31">
        <v>0</v>
      </c>
      <c r="L422" s="31">
        <v>0</v>
      </c>
      <c r="M422" s="31">
        <v>2</v>
      </c>
      <c r="N422" s="31">
        <v>3</v>
      </c>
      <c r="O422" s="31">
        <v>0</v>
      </c>
      <c r="P422" s="31">
        <v>0</v>
      </c>
      <c r="Q422" s="31">
        <v>0</v>
      </c>
      <c r="R422" s="31">
        <v>0</v>
      </c>
      <c r="S422" s="38">
        <f t="shared" si="153"/>
        <v>0.18181818181818182</v>
      </c>
      <c r="T422" s="38">
        <f t="shared" si="159"/>
        <v>0.30769230769230771</v>
      </c>
      <c r="U422" s="38">
        <f t="shared" si="154"/>
        <v>0.27272727272727271</v>
      </c>
      <c r="V422" s="38">
        <f t="shared" si="155"/>
        <v>0.58041958041958042</v>
      </c>
      <c r="W422" s="32"/>
      <c r="X422" s="32"/>
      <c r="Y422" s="32"/>
    </row>
    <row r="423" spans="1:25" ht="12" hidden="1" customHeight="1" outlineLevel="2" x14ac:dyDescent="0.2">
      <c r="A423" s="30" t="s">
        <v>173</v>
      </c>
      <c r="B423" s="31">
        <v>3</v>
      </c>
      <c r="C423" s="31">
        <v>8</v>
      </c>
      <c r="D423" s="31">
        <v>6</v>
      </c>
      <c r="E423" s="31">
        <v>3</v>
      </c>
      <c r="F423" s="31">
        <v>2</v>
      </c>
      <c r="G423" s="31">
        <f>(F423)-H423-I423-J423</f>
        <v>0</v>
      </c>
      <c r="H423" s="31">
        <v>2</v>
      </c>
      <c r="I423" s="31">
        <v>0</v>
      </c>
      <c r="J423" s="31">
        <v>0</v>
      </c>
      <c r="K423" s="31">
        <v>1</v>
      </c>
      <c r="L423" s="31">
        <v>0</v>
      </c>
      <c r="M423" s="31">
        <v>2</v>
      </c>
      <c r="N423" s="31">
        <v>2</v>
      </c>
      <c r="O423" s="31">
        <v>0</v>
      </c>
      <c r="P423" s="31">
        <v>0</v>
      </c>
      <c r="Q423" s="31">
        <v>0</v>
      </c>
      <c r="R423" s="31">
        <v>0</v>
      </c>
      <c r="S423" s="38">
        <f t="shared" si="153"/>
        <v>0.33333333333333331</v>
      </c>
      <c r="T423" s="38">
        <f t="shared" si="159"/>
        <v>0.5</v>
      </c>
      <c r="U423" s="38">
        <f t="shared" si="154"/>
        <v>0.66666666666666663</v>
      </c>
      <c r="V423" s="38">
        <f t="shared" si="155"/>
        <v>1.1666666666666665</v>
      </c>
      <c r="W423" s="32"/>
      <c r="X423" s="32"/>
      <c r="Y423" s="32"/>
    </row>
    <row r="424" spans="1:25" ht="12" customHeight="1" outlineLevel="1" collapsed="1" x14ac:dyDescent="0.2">
      <c r="A424" s="51" t="s">
        <v>367</v>
      </c>
      <c r="B424" s="31">
        <f t="shared" ref="B424:R424" si="170">SUBTOTAL(9,B425:B425)</f>
        <v>2</v>
      </c>
      <c r="C424" s="31">
        <f t="shared" si="170"/>
        <v>9</v>
      </c>
      <c r="D424" s="31">
        <f t="shared" si="170"/>
        <v>6</v>
      </c>
      <c r="E424" s="31">
        <f t="shared" si="170"/>
        <v>1</v>
      </c>
      <c r="F424" s="31">
        <f t="shared" si="170"/>
        <v>2</v>
      </c>
      <c r="G424" s="31">
        <f t="shared" si="170"/>
        <v>1</v>
      </c>
      <c r="H424" s="31">
        <f t="shared" si="170"/>
        <v>1</v>
      </c>
      <c r="I424" s="31">
        <f t="shared" si="170"/>
        <v>0</v>
      </c>
      <c r="J424" s="31">
        <f t="shared" si="170"/>
        <v>0</v>
      </c>
      <c r="K424" s="31">
        <f t="shared" si="170"/>
        <v>5</v>
      </c>
      <c r="L424" s="31">
        <f t="shared" si="170"/>
        <v>1</v>
      </c>
      <c r="M424" s="31">
        <f t="shared" si="170"/>
        <v>1</v>
      </c>
      <c r="N424" s="31">
        <f t="shared" si="170"/>
        <v>1</v>
      </c>
      <c r="O424" s="31">
        <f t="shared" si="170"/>
        <v>0</v>
      </c>
      <c r="P424" s="31">
        <f t="shared" si="170"/>
        <v>1</v>
      </c>
      <c r="Q424" s="31">
        <f t="shared" si="170"/>
        <v>0</v>
      </c>
      <c r="R424" s="31">
        <f t="shared" si="170"/>
        <v>0</v>
      </c>
      <c r="S424" s="38">
        <f t="shared" si="153"/>
        <v>0.33333333333333331</v>
      </c>
      <c r="T424" s="38">
        <f t="shared" si="159"/>
        <v>0.44444444444444442</v>
      </c>
      <c r="U424" s="38">
        <f t="shared" si="154"/>
        <v>0.5</v>
      </c>
      <c r="V424" s="38">
        <f t="shared" si="155"/>
        <v>0.94444444444444442</v>
      </c>
      <c r="W424" s="32"/>
      <c r="X424" s="32"/>
      <c r="Y424" s="32"/>
    </row>
    <row r="425" spans="1:25" ht="12" hidden="1" customHeight="1" outlineLevel="2" x14ac:dyDescent="0.2">
      <c r="A425" s="49" t="s">
        <v>119</v>
      </c>
      <c r="B425" s="31">
        <v>2</v>
      </c>
      <c r="C425" s="31">
        <v>9</v>
      </c>
      <c r="D425" s="31">
        <v>6</v>
      </c>
      <c r="E425" s="31">
        <v>1</v>
      </c>
      <c r="F425" s="31">
        <v>2</v>
      </c>
      <c r="G425" s="31">
        <f>(F425)-H425-I425-J425</f>
        <v>1</v>
      </c>
      <c r="H425" s="31">
        <v>1</v>
      </c>
      <c r="I425" s="31">
        <v>0</v>
      </c>
      <c r="J425" s="31">
        <v>0</v>
      </c>
      <c r="K425" s="31">
        <v>5</v>
      </c>
      <c r="L425" s="31">
        <v>1</v>
      </c>
      <c r="M425" s="31">
        <v>1</v>
      </c>
      <c r="N425" s="31">
        <v>1</v>
      </c>
      <c r="O425" s="31">
        <v>0</v>
      </c>
      <c r="P425" s="31">
        <v>1</v>
      </c>
      <c r="Q425" s="31">
        <v>0</v>
      </c>
      <c r="R425" s="31">
        <v>0</v>
      </c>
      <c r="S425" s="38">
        <f t="shared" si="153"/>
        <v>0.33333333333333331</v>
      </c>
      <c r="T425" s="38">
        <f t="shared" si="159"/>
        <v>0.44444444444444442</v>
      </c>
      <c r="U425" s="38">
        <f t="shared" si="154"/>
        <v>0.5</v>
      </c>
      <c r="V425" s="38">
        <f t="shared" si="155"/>
        <v>0.94444444444444442</v>
      </c>
      <c r="W425" s="32"/>
      <c r="X425" s="32"/>
      <c r="Y425" s="32"/>
    </row>
    <row r="426" spans="1:25" ht="12" customHeight="1" outlineLevel="1" collapsed="1" x14ac:dyDescent="0.2">
      <c r="A426" s="35" t="s">
        <v>368</v>
      </c>
      <c r="B426" s="31">
        <f t="shared" ref="B426:R426" si="171">SUBTOTAL(9,B427:B428)</f>
        <v>21</v>
      </c>
      <c r="C426" s="31">
        <f t="shared" si="171"/>
        <v>71</v>
      </c>
      <c r="D426" s="31">
        <f t="shared" si="171"/>
        <v>67</v>
      </c>
      <c r="E426" s="31">
        <f t="shared" si="171"/>
        <v>18</v>
      </c>
      <c r="F426" s="31">
        <f t="shared" si="171"/>
        <v>21</v>
      </c>
      <c r="G426" s="31">
        <f t="shared" si="171"/>
        <v>12</v>
      </c>
      <c r="H426" s="31">
        <f t="shared" si="171"/>
        <v>6</v>
      </c>
      <c r="I426" s="31">
        <f t="shared" si="171"/>
        <v>1</v>
      </c>
      <c r="J426" s="31">
        <f t="shared" si="171"/>
        <v>2</v>
      </c>
      <c r="K426" s="31">
        <f t="shared" si="171"/>
        <v>23</v>
      </c>
      <c r="L426" s="31">
        <f t="shared" si="171"/>
        <v>0</v>
      </c>
      <c r="M426" s="31">
        <f t="shared" si="171"/>
        <v>4</v>
      </c>
      <c r="N426" s="31">
        <f t="shared" si="171"/>
        <v>12</v>
      </c>
      <c r="O426" s="31">
        <f t="shared" si="171"/>
        <v>0</v>
      </c>
      <c r="P426" s="31">
        <f t="shared" si="171"/>
        <v>0</v>
      </c>
      <c r="Q426" s="31">
        <f t="shared" si="171"/>
        <v>1</v>
      </c>
      <c r="R426" s="31">
        <f t="shared" si="171"/>
        <v>0</v>
      </c>
      <c r="S426" s="38">
        <f t="shared" si="153"/>
        <v>0.31343283582089554</v>
      </c>
      <c r="T426" s="38">
        <f t="shared" si="159"/>
        <v>0.352112676056338</v>
      </c>
      <c r="U426" s="38">
        <f t="shared" si="154"/>
        <v>0.52238805970149249</v>
      </c>
      <c r="V426" s="38">
        <f t="shared" si="155"/>
        <v>0.87450073575783049</v>
      </c>
      <c r="W426" s="32"/>
      <c r="X426" s="32"/>
      <c r="Y426" s="32"/>
    </row>
    <row r="427" spans="1:25" ht="12" hidden="1" customHeight="1" outlineLevel="2" x14ac:dyDescent="0.2">
      <c r="A427" s="30" t="s">
        <v>163</v>
      </c>
      <c r="B427" s="31">
        <v>13</v>
      </c>
      <c r="C427" s="31">
        <v>45</v>
      </c>
      <c r="D427" s="31">
        <v>44</v>
      </c>
      <c r="E427" s="31">
        <v>13</v>
      </c>
      <c r="F427" s="31">
        <v>14</v>
      </c>
      <c r="G427" s="31">
        <f>(F427)-H427-I427-J427</f>
        <v>7</v>
      </c>
      <c r="H427" s="31">
        <v>4</v>
      </c>
      <c r="I427" s="31">
        <v>1</v>
      </c>
      <c r="J427" s="31">
        <v>2</v>
      </c>
      <c r="K427" s="31">
        <v>20</v>
      </c>
      <c r="L427" s="31">
        <v>0</v>
      </c>
      <c r="M427" s="31">
        <v>1</v>
      </c>
      <c r="N427" s="31">
        <v>8</v>
      </c>
      <c r="O427" s="31">
        <v>0</v>
      </c>
      <c r="P427" s="31">
        <v>0</v>
      </c>
      <c r="Q427" s="31">
        <v>1</v>
      </c>
      <c r="R427" s="31">
        <v>0</v>
      </c>
      <c r="S427" s="38">
        <f t="shared" si="153"/>
        <v>0.31818181818181818</v>
      </c>
      <c r="T427" s="38">
        <f t="shared" si="159"/>
        <v>0.33333333333333331</v>
      </c>
      <c r="U427" s="38">
        <f t="shared" si="154"/>
        <v>0.59090909090909094</v>
      </c>
      <c r="V427" s="38">
        <f t="shared" si="155"/>
        <v>0.92424242424242431</v>
      </c>
      <c r="W427" s="32"/>
      <c r="X427" s="32"/>
      <c r="Y427" s="32"/>
    </row>
    <row r="428" spans="1:25" ht="12" hidden="1" customHeight="1" outlineLevel="2" x14ac:dyDescent="0.2">
      <c r="A428" s="49" t="s">
        <v>163</v>
      </c>
      <c r="B428" s="31">
        <v>8</v>
      </c>
      <c r="C428" s="31">
        <v>26</v>
      </c>
      <c r="D428" s="31">
        <v>23</v>
      </c>
      <c r="E428" s="31">
        <v>5</v>
      </c>
      <c r="F428" s="31">
        <v>7</v>
      </c>
      <c r="G428" s="31">
        <f>(F428)-H428-I428-J428</f>
        <v>5</v>
      </c>
      <c r="H428" s="31">
        <v>2</v>
      </c>
      <c r="I428" s="31">
        <v>0</v>
      </c>
      <c r="J428" s="31">
        <v>0</v>
      </c>
      <c r="K428" s="31">
        <v>3</v>
      </c>
      <c r="L428" s="31">
        <v>0</v>
      </c>
      <c r="M428" s="31">
        <v>3</v>
      </c>
      <c r="N428" s="31">
        <v>4</v>
      </c>
      <c r="O428" s="31">
        <v>0</v>
      </c>
      <c r="P428" s="31">
        <v>0</v>
      </c>
      <c r="Q428" s="31">
        <v>0</v>
      </c>
      <c r="R428" s="31">
        <v>0</v>
      </c>
      <c r="S428" s="38">
        <f t="shared" si="153"/>
        <v>0.30434782608695654</v>
      </c>
      <c r="T428" s="38">
        <f t="shared" si="159"/>
        <v>0.38461538461538464</v>
      </c>
      <c r="U428" s="38">
        <f t="shared" si="154"/>
        <v>0.39130434782608697</v>
      </c>
      <c r="V428" s="38">
        <f t="shared" si="155"/>
        <v>0.77591973244147161</v>
      </c>
      <c r="W428" s="32"/>
      <c r="X428" s="32"/>
      <c r="Y428" s="32"/>
    </row>
    <row r="429" spans="1:25" ht="12" customHeight="1" outlineLevel="1" collapsed="1" x14ac:dyDescent="0.2">
      <c r="A429" s="51" t="s">
        <v>369</v>
      </c>
      <c r="B429" s="31">
        <f t="shared" ref="B429:R429" si="172">SUBTOTAL(9,B430:B430)</f>
        <v>13</v>
      </c>
      <c r="C429" s="31">
        <f t="shared" si="172"/>
        <v>44</v>
      </c>
      <c r="D429" s="31">
        <f t="shared" si="172"/>
        <v>41</v>
      </c>
      <c r="E429" s="31">
        <f t="shared" si="172"/>
        <v>13</v>
      </c>
      <c r="F429" s="31">
        <f t="shared" si="172"/>
        <v>17</v>
      </c>
      <c r="G429" s="31">
        <f t="shared" si="172"/>
        <v>14</v>
      </c>
      <c r="H429" s="31">
        <f t="shared" si="172"/>
        <v>2</v>
      </c>
      <c r="I429" s="31">
        <f t="shared" si="172"/>
        <v>0</v>
      </c>
      <c r="J429" s="31">
        <f t="shared" si="172"/>
        <v>1</v>
      </c>
      <c r="K429" s="31">
        <f t="shared" si="172"/>
        <v>5</v>
      </c>
      <c r="L429" s="31">
        <f t="shared" si="172"/>
        <v>1</v>
      </c>
      <c r="M429" s="31">
        <f t="shared" si="172"/>
        <v>2</v>
      </c>
      <c r="N429" s="31">
        <f t="shared" si="172"/>
        <v>9</v>
      </c>
      <c r="O429" s="31">
        <f t="shared" si="172"/>
        <v>0</v>
      </c>
      <c r="P429" s="31">
        <f t="shared" si="172"/>
        <v>0</v>
      </c>
      <c r="Q429" s="31">
        <f t="shared" si="172"/>
        <v>0</v>
      </c>
      <c r="R429" s="31">
        <f t="shared" si="172"/>
        <v>0</v>
      </c>
      <c r="S429" s="38">
        <f t="shared" si="153"/>
        <v>0.41463414634146339</v>
      </c>
      <c r="T429" s="38">
        <f t="shared" si="159"/>
        <v>0.45454545454545453</v>
      </c>
      <c r="U429" s="38">
        <f t="shared" si="154"/>
        <v>0.53658536585365857</v>
      </c>
      <c r="V429" s="38">
        <f t="shared" si="155"/>
        <v>0.99113082039911315</v>
      </c>
      <c r="W429" s="32"/>
      <c r="X429" s="32"/>
      <c r="Y429" s="32"/>
    </row>
    <row r="430" spans="1:25" ht="12" hidden="1" customHeight="1" outlineLevel="2" x14ac:dyDescent="0.2">
      <c r="A430" s="49" t="s">
        <v>129</v>
      </c>
      <c r="B430" s="31">
        <v>13</v>
      </c>
      <c r="C430" s="31">
        <v>44</v>
      </c>
      <c r="D430" s="31">
        <v>41</v>
      </c>
      <c r="E430" s="31">
        <v>13</v>
      </c>
      <c r="F430" s="31">
        <v>17</v>
      </c>
      <c r="G430" s="31">
        <f>(F430)-H430-I430-J430</f>
        <v>14</v>
      </c>
      <c r="H430" s="31">
        <v>2</v>
      </c>
      <c r="I430" s="31">
        <v>0</v>
      </c>
      <c r="J430" s="31">
        <v>1</v>
      </c>
      <c r="K430" s="31">
        <v>5</v>
      </c>
      <c r="L430" s="31">
        <v>1</v>
      </c>
      <c r="M430" s="31">
        <v>2</v>
      </c>
      <c r="N430" s="31">
        <v>9</v>
      </c>
      <c r="O430" s="31">
        <v>0</v>
      </c>
      <c r="P430" s="31">
        <v>0</v>
      </c>
      <c r="Q430" s="31">
        <v>0</v>
      </c>
      <c r="R430" s="31">
        <v>0</v>
      </c>
      <c r="S430" s="38">
        <f t="shared" si="153"/>
        <v>0.41463414634146339</v>
      </c>
      <c r="T430" s="38">
        <f t="shared" si="159"/>
        <v>0.45454545454545453</v>
      </c>
      <c r="U430" s="38">
        <f t="shared" si="154"/>
        <v>0.53658536585365857</v>
      </c>
      <c r="V430" s="38">
        <f t="shared" si="155"/>
        <v>0.99113082039911315</v>
      </c>
      <c r="W430" s="32"/>
      <c r="X430" s="32"/>
      <c r="Y430" s="32"/>
    </row>
    <row r="431" spans="1:25" ht="12" customHeight="1" outlineLevel="1" collapsed="1" x14ac:dyDescent="0.2">
      <c r="A431" s="35" t="s">
        <v>370</v>
      </c>
      <c r="B431" s="31">
        <f t="shared" ref="B431:R431" si="173">SUBTOTAL(9,B432:B436)</f>
        <v>73</v>
      </c>
      <c r="C431" s="31">
        <f t="shared" si="173"/>
        <v>240</v>
      </c>
      <c r="D431" s="31">
        <f t="shared" si="173"/>
        <v>215</v>
      </c>
      <c r="E431" s="31">
        <f t="shared" si="173"/>
        <v>43</v>
      </c>
      <c r="F431" s="31">
        <f t="shared" si="173"/>
        <v>61</v>
      </c>
      <c r="G431" s="31">
        <f t="shared" si="173"/>
        <v>44</v>
      </c>
      <c r="H431" s="31">
        <f t="shared" si="173"/>
        <v>12</v>
      </c>
      <c r="I431" s="31">
        <f t="shared" si="173"/>
        <v>2</v>
      </c>
      <c r="J431" s="31">
        <f t="shared" si="173"/>
        <v>3</v>
      </c>
      <c r="K431" s="31">
        <f t="shared" si="173"/>
        <v>46</v>
      </c>
      <c r="L431" s="31">
        <f t="shared" si="173"/>
        <v>7</v>
      </c>
      <c r="M431" s="31">
        <f t="shared" si="173"/>
        <v>17</v>
      </c>
      <c r="N431" s="31">
        <f t="shared" si="173"/>
        <v>54</v>
      </c>
      <c r="O431" s="31">
        <f t="shared" si="173"/>
        <v>0</v>
      </c>
      <c r="P431" s="31">
        <f t="shared" si="173"/>
        <v>1</v>
      </c>
      <c r="Q431" s="31">
        <f t="shared" si="173"/>
        <v>15</v>
      </c>
      <c r="R431" s="31">
        <f t="shared" si="173"/>
        <v>2</v>
      </c>
      <c r="S431" s="38">
        <f t="shared" si="153"/>
        <v>0.28372093023255812</v>
      </c>
      <c r="T431" s="38">
        <f t="shared" si="159"/>
        <v>0.35416666666666669</v>
      </c>
      <c r="U431" s="38">
        <f t="shared" si="154"/>
        <v>0.4</v>
      </c>
      <c r="V431" s="38">
        <f t="shared" si="155"/>
        <v>0.75416666666666665</v>
      </c>
      <c r="W431" s="32"/>
      <c r="X431" s="32"/>
      <c r="Y431" s="32"/>
    </row>
    <row r="432" spans="1:25" ht="12" hidden="1" customHeight="1" outlineLevel="2" x14ac:dyDescent="0.2">
      <c r="A432" s="30" t="s">
        <v>135</v>
      </c>
      <c r="B432" s="31">
        <v>9</v>
      </c>
      <c r="C432" s="31">
        <v>30</v>
      </c>
      <c r="D432" s="31">
        <v>25</v>
      </c>
      <c r="E432" s="31">
        <v>8</v>
      </c>
      <c r="F432" s="31">
        <v>8</v>
      </c>
      <c r="G432" s="31">
        <f>(F432)-H432-I432-J432</f>
        <v>6</v>
      </c>
      <c r="H432" s="31">
        <v>2</v>
      </c>
      <c r="I432" s="31">
        <v>0</v>
      </c>
      <c r="J432" s="31">
        <v>0</v>
      </c>
      <c r="K432" s="31">
        <v>8</v>
      </c>
      <c r="L432" s="31">
        <v>1</v>
      </c>
      <c r="M432" s="31">
        <v>3</v>
      </c>
      <c r="N432" s="31">
        <v>9</v>
      </c>
      <c r="O432" s="31">
        <v>0</v>
      </c>
      <c r="P432" s="31">
        <v>1</v>
      </c>
      <c r="Q432" s="31">
        <v>6</v>
      </c>
      <c r="R432" s="31">
        <v>1</v>
      </c>
      <c r="S432" s="38">
        <f t="shared" si="153"/>
        <v>0.32</v>
      </c>
      <c r="T432" s="38">
        <f t="shared" si="159"/>
        <v>0.4</v>
      </c>
      <c r="U432" s="38">
        <f t="shared" si="154"/>
        <v>0.4</v>
      </c>
      <c r="V432" s="38">
        <f t="shared" si="155"/>
        <v>0.8</v>
      </c>
      <c r="W432" s="32"/>
      <c r="X432" s="32"/>
      <c r="Y432" s="32"/>
    </row>
    <row r="433" spans="1:25" ht="12" hidden="1" customHeight="1" outlineLevel="2" x14ac:dyDescent="0.2">
      <c r="A433" s="30" t="s">
        <v>135</v>
      </c>
      <c r="B433" s="31">
        <v>9</v>
      </c>
      <c r="C433" s="31">
        <v>20</v>
      </c>
      <c r="D433" s="31">
        <v>16</v>
      </c>
      <c r="E433" s="31">
        <v>6</v>
      </c>
      <c r="F433" s="31">
        <v>3</v>
      </c>
      <c r="G433" s="31">
        <f>(F433)-H433-I433-J433</f>
        <v>2</v>
      </c>
      <c r="H433" s="31">
        <v>1</v>
      </c>
      <c r="I433" s="31">
        <v>0</v>
      </c>
      <c r="J433" s="31">
        <v>0</v>
      </c>
      <c r="K433" s="31">
        <v>0</v>
      </c>
      <c r="L433" s="31">
        <v>2</v>
      </c>
      <c r="M433" s="31">
        <v>2</v>
      </c>
      <c r="N433" s="31">
        <v>6</v>
      </c>
      <c r="O433" s="31">
        <v>0</v>
      </c>
      <c r="P433" s="31">
        <v>0</v>
      </c>
      <c r="Q433" s="31">
        <v>1</v>
      </c>
      <c r="R433" s="31">
        <v>0</v>
      </c>
      <c r="S433" s="38">
        <f t="shared" si="153"/>
        <v>0.1875</v>
      </c>
      <c r="T433" s="38">
        <f t="shared" si="159"/>
        <v>0.35</v>
      </c>
      <c r="U433" s="38">
        <f t="shared" si="154"/>
        <v>0.25</v>
      </c>
      <c r="V433" s="38">
        <f t="shared" si="155"/>
        <v>0.6</v>
      </c>
      <c r="W433" s="32"/>
      <c r="X433" s="32"/>
      <c r="Y433" s="32"/>
    </row>
    <row r="434" spans="1:25" ht="12" hidden="1" customHeight="1" outlineLevel="2" x14ac:dyDescent="0.2">
      <c r="A434" s="49" t="s">
        <v>135</v>
      </c>
      <c r="B434" s="31">
        <v>17</v>
      </c>
      <c r="C434" s="31">
        <v>51</v>
      </c>
      <c r="D434" s="31">
        <v>48</v>
      </c>
      <c r="E434" s="31">
        <v>7</v>
      </c>
      <c r="F434" s="31">
        <v>18</v>
      </c>
      <c r="G434" s="31">
        <f>(F434)-H434-I434-J434</f>
        <v>11</v>
      </c>
      <c r="H434" s="31">
        <v>4</v>
      </c>
      <c r="I434" s="31">
        <v>2</v>
      </c>
      <c r="J434" s="31">
        <v>1</v>
      </c>
      <c r="K434" s="31">
        <v>15</v>
      </c>
      <c r="L434" s="31">
        <v>2</v>
      </c>
      <c r="M434" s="31">
        <v>1</v>
      </c>
      <c r="N434" s="31">
        <v>9</v>
      </c>
      <c r="O434" s="31">
        <v>0</v>
      </c>
      <c r="P434" s="31">
        <v>0</v>
      </c>
      <c r="Q434" s="31">
        <v>0</v>
      </c>
      <c r="R434" s="31">
        <v>1</v>
      </c>
      <c r="S434" s="38">
        <f t="shared" si="153"/>
        <v>0.375</v>
      </c>
      <c r="T434" s="38">
        <f t="shared" si="159"/>
        <v>0.41176470588235292</v>
      </c>
      <c r="U434" s="38">
        <f t="shared" si="154"/>
        <v>0.60416666666666663</v>
      </c>
      <c r="V434" s="38">
        <f t="shared" si="155"/>
        <v>1.0159313725490196</v>
      </c>
      <c r="W434" s="32"/>
      <c r="X434" s="32"/>
      <c r="Y434" s="32"/>
    </row>
    <row r="435" spans="1:25" ht="12" hidden="1" customHeight="1" outlineLevel="2" x14ac:dyDescent="0.2">
      <c r="A435" s="30" t="s">
        <v>135</v>
      </c>
      <c r="B435" s="31">
        <v>17</v>
      </c>
      <c r="C435" s="31">
        <v>64</v>
      </c>
      <c r="D435" s="31">
        <v>59</v>
      </c>
      <c r="E435" s="31">
        <v>9</v>
      </c>
      <c r="F435" s="31">
        <v>14</v>
      </c>
      <c r="G435" s="31">
        <f>(F435)-H435-I435-J435</f>
        <v>10</v>
      </c>
      <c r="H435" s="31">
        <v>3</v>
      </c>
      <c r="I435" s="31">
        <v>0</v>
      </c>
      <c r="J435" s="31">
        <v>1</v>
      </c>
      <c r="K435" s="31">
        <v>11</v>
      </c>
      <c r="L435" s="31">
        <v>0</v>
      </c>
      <c r="M435" s="31">
        <v>5</v>
      </c>
      <c r="N435" s="31">
        <v>12</v>
      </c>
      <c r="O435" s="31">
        <v>0</v>
      </c>
      <c r="P435" s="31">
        <v>0</v>
      </c>
      <c r="Q435" s="31">
        <v>6</v>
      </c>
      <c r="R435" s="31">
        <v>0</v>
      </c>
      <c r="S435" s="38">
        <f t="shared" si="153"/>
        <v>0.23728813559322035</v>
      </c>
      <c r="T435" s="38">
        <f t="shared" si="159"/>
        <v>0.296875</v>
      </c>
      <c r="U435" s="38">
        <f t="shared" si="154"/>
        <v>0.33898305084745761</v>
      </c>
      <c r="V435" s="38">
        <f t="shared" si="155"/>
        <v>0.63585805084745761</v>
      </c>
      <c r="W435" s="32"/>
      <c r="X435" s="32"/>
      <c r="Y435" s="32"/>
    </row>
    <row r="436" spans="1:25" ht="12" hidden="1" customHeight="1" outlineLevel="2" x14ac:dyDescent="0.2">
      <c r="A436" s="30" t="s">
        <v>135</v>
      </c>
      <c r="B436" s="31">
        <v>21</v>
      </c>
      <c r="C436" s="31">
        <v>75</v>
      </c>
      <c r="D436" s="31">
        <v>67</v>
      </c>
      <c r="E436" s="31">
        <v>13</v>
      </c>
      <c r="F436" s="31">
        <v>18</v>
      </c>
      <c r="G436" s="31">
        <f>(F436)-H436-I436-J436</f>
        <v>15</v>
      </c>
      <c r="H436" s="31">
        <v>2</v>
      </c>
      <c r="I436" s="31">
        <v>0</v>
      </c>
      <c r="J436" s="31">
        <v>1</v>
      </c>
      <c r="K436" s="31">
        <v>12</v>
      </c>
      <c r="L436" s="31">
        <v>2</v>
      </c>
      <c r="M436" s="31">
        <v>6</v>
      </c>
      <c r="N436" s="31">
        <v>18</v>
      </c>
      <c r="O436" s="31">
        <v>0</v>
      </c>
      <c r="P436" s="31">
        <v>0</v>
      </c>
      <c r="Q436" s="31">
        <v>2</v>
      </c>
      <c r="R436" s="31">
        <v>0</v>
      </c>
      <c r="S436" s="38">
        <f t="shared" si="153"/>
        <v>0.26865671641791045</v>
      </c>
      <c r="T436" s="38">
        <f t="shared" si="159"/>
        <v>0.34666666666666668</v>
      </c>
      <c r="U436" s="38">
        <f t="shared" si="154"/>
        <v>0.34328358208955223</v>
      </c>
      <c r="V436" s="38">
        <f t="shared" si="155"/>
        <v>0.68995024875621891</v>
      </c>
      <c r="W436" s="32"/>
      <c r="X436" s="32"/>
      <c r="Y436" s="32"/>
    </row>
    <row r="437" spans="1:25" ht="12" customHeight="1" outlineLevel="1" collapsed="1" x14ac:dyDescent="0.2">
      <c r="A437" s="34" t="s">
        <v>371</v>
      </c>
      <c r="B437" s="30">
        <f t="shared" ref="B437:R437" si="174">SUBTOTAL(9,B438:B440)</f>
        <v>24</v>
      </c>
      <c r="C437" s="30">
        <f t="shared" si="174"/>
        <v>76</v>
      </c>
      <c r="D437" s="30">
        <f t="shared" si="174"/>
        <v>64</v>
      </c>
      <c r="E437" s="30">
        <f t="shared" si="174"/>
        <v>6</v>
      </c>
      <c r="F437" s="30">
        <f t="shared" si="174"/>
        <v>17</v>
      </c>
      <c r="G437" s="31">
        <f t="shared" si="174"/>
        <v>14</v>
      </c>
      <c r="H437" s="30">
        <f t="shared" si="174"/>
        <v>3</v>
      </c>
      <c r="I437" s="30">
        <f t="shared" si="174"/>
        <v>0</v>
      </c>
      <c r="J437" s="30">
        <f t="shared" si="174"/>
        <v>0</v>
      </c>
      <c r="K437" s="30">
        <f t="shared" si="174"/>
        <v>13</v>
      </c>
      <c r="L437" s="30">
        <f t="shared" si="174"/>
        <v>0</v>
      </c>
      <c r="M437" s="30">
        <f t="shared" si="174"/>
        <v>11</v>
      </c>
      <c r="N437" s="30">
        <f t="shared" si="174"/>
        <v>12</v>
      </c>
      <c r="O437" s="30">
        <f t="shared" si="174"/>
        <v>0</v>
      </c>
      <c r="P437" s="30">
        <f t="shared" si="174"/>
        <v>1</v>
      </c>
      <c r="Q437" s="30">
        <f t="shared" si="174"/>
        <v>1</v>
      </c>
      <c r="R437" s="30">
        <f t="shared" si="174"/>
        <v>0</v>
      </c>
      <c r="S437" s="38">
        <f t="shared" si="153"/>
        <v>0.265625</v>
      </c>
      <c r="T437" s="38">
        <f t="shared" si="159"/>
        <v>0.36842105263157893</v>
      </c>
      <c r="U437" s="38">
        <f t="shared" si="154"/>
        <v>0.3125</v>
      </c>
      <c r="V437" s="38">
        <f t="shared" si="155"/>
        <v>0.68092105263157898</v>
      </c>
      <c r="W437" s="32"/>
      <c r="X437" s="32"/>
      <c r="Y437" s="32"/>
    </row>
    <row r="438" spans="1:25" ht="12" hidden="1" customHeight="1" outlineLevel="2" x14ac:dyDescent="0.2">
      <c r="A438" s="11" t="s">
        <v>138</v>
      </c>
      <c r="B438" s="30">
        <v>3</v>
      </c>
      <c r="C438" s="30">
        <v>5</v>
      </c>
      <c r="D438" s="30">
        <v>5</v>
      </c>
      <c r="E438" s="30">
        <v>0</v>
      </c>
      <c r="F438" s="30">
        <v>2</v>
      </c>
      <c r="G438" s="31">
        <f>(F438)-H438-I438-J438</f>
        <v>2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1</v>
      </c>
      <c r="O438" s="30">
        <v>0</v>
      </c>
      <c r="P438" s="30">
        <v>0</v>
      </c>
      <c r="Q438" s="30">
        <v>0</v>
      </c>
      <c r="R438" s="30">
        <v>0</v>
      </c>
      <c r="S438" s="38">
        <f t="shared" si="153"/>
        <v>0.4</v>
      </c>
      <c r="T438" s="38">
        <f t="shared" si="159"/>
        <v>0.4</v>
      </c>
      <c r="U438" s="38">
        <f t="shared" si="154"/>
        <v>0.4</v>
      </c>
      <c r="V438" s="38">
        <f t="shared" si="155"/>
        <v>0.8</v>
      </c>
      <c r="W438" s="32"/>
      <c r="X438" s="32"/>
      <c r="Y438" s="32"/>
    </row>
    <row r="439" spans="1:25" ht="12" hidden="1" customHeight="1" outlineLevel="2" x14ac:dyDescent="0.2">
      <c r="A439" s="50" t="s">
        <v>138</v>
      </c>
      <c r="B439" s="50">
        <v>6</v>
      </c>
      <c r="C439" s="50">
        <v>22</v>
      </c>
      <c r="D439" s="50">
        <v>17</v>
      </c>
      <c r="E439" s="50">
        <v>2</v>
      </c>
      <c r="F439" s="50">
        <v>4</v>
      </c>
      <c r="G439" s="31">
        <f>(F439)-H439-I439-J439</f>
        <v>2</v>
      </c>
      <c r="H439" s="50">
        <v>2</v>
      </c>
      <c r="I439" s="50">
        <v>0</v>
      </c>
      <c r="J439" s="50">
        <v>0</v>
      </c>
      <c r="K439" s="50">
        <v>5</v>
      </c>
      <c r="L439" s="50">
        <v>0</v>
      </c>
      <c r="M439" s="50">
        <v>4</v>
      </c>
      <c r="N439" s="50">
        <v>2</v>
      </c>
      <c r="O439" s="50">
        <v>0</v>
      </c>
      <c r="P439" s="50">
        <v>1</v>
      </c>
      <c r="Q439" s="50">
        <v>0</v>
      </c>
      <c r="R439" s="50">
        <v>0</v>
      </c>
      <c r="S439" s="38">
        <f t="shared" si="153"/>
        <v>0.23529411764705882</v>
      </c>
      <c r="T439" s="38">
        <f t="shared" si="159"/>
        <v>0.36363636363636365</v>
      </c>
      <c r="U439" s="38">
        <f t="shared" si="154"/>
        <v>0.35294117647058826</v>
      </c>
      <c r="V439" s="38">
        <f t="shared" si="155"/>
        <v>0.71657754010695185</v>
      </c>
      <c r="W439" s="32"/>
      <c r="X439" s="32"/>
      <c r="Y439" s="32"/>
    </row>
    <row r="440" spans="1:25" ht="12" hidden="1" customHeight="1" outlineLevel="2" x14ac:dyDescent="0.2">
      <c r="A440" s="48" t="s">
        <v>138</v>
      </c>
      <c r="B440" s="47">
        <v>15</v>
      </c>
      <c r="C440" s="47">
        <v>49</v>
      </c>
      <c r="D440" s="47">
        <v>42</v>
      </c>
      <c r="E440" s="47">
        <v>4</v>
      </c>
      <c r="F440" s="47">
        <v>11</v>
      </c>
      <c r="G440" s="31">
        <f>(F440)-H440-I440-J440</f>
        <v>10</v>
      </c>
      <c r="H440" s="47">
        <v>1</v>
      </c>
      <c r="I440" s="47">
        <v>0</v>
      </c>
      <c r="J440" s="47">
        <v>0</v>
      </c>
      <c r="K440" s="47">
        <v>8</v>
      </c>
      <c r="L440" s="47">
        <v>0</v>
      </c>
      <c r="M440" s="47">
        <v>7</v>
      </c>
      <c r="N440" s="47">
        <v>9</v>
      </c>
      <c r="O440" s="47">
        <v>0</v>
      </c>
      <c r="P440" s="47">
        <v>0</v>
      </c>
      <c r="Q440" s="47">
        <v>1</v>
      </c>
      <c r="R440" s="47">
        <v>0</v>
      </c>
      <c r="S440" s="38">
        <f t="shared" si="153"/>
        <v>0.26190476190476192</v>
      </c>
      <c r="T440" s="38">
        <f t="shared" si="159"/>
        <v>0.36734693877551022</v>
      </c>
      <c r="U440" s="38">
        <f t="shared" si="154"/>
        <v>0.2857142857142857</v>
      </c>
      <c r="V440" s="38">
        <f t="shared" si="155"/>
        <v>0.65306122448979598</v>
      </c>
      <c r="W440" s="32"/>
      <c r="X440" s="32"/>
      <c r="Y440" s="32"/>
    </row>
    <row r="441" spans="1:25" ht="12" customHeight="1" outlineLevel="1" collapsed="1" x14ac:dyDescent="0.2">
      <c r="A441" s="51" t="s">
        <v>372</v>
      </c>
      <c r="B441" s="31">
        <f t="shared" ref="B441:R441" si="175">SUBTOTAL(9,B442:B442)</f>
        <v>7</v>
      </c>
      <c r="C441" s="31">
        <f t="shared" si="175"/>
        <v>22</v>
      </c>
      <c r="D441" s="31">
        <f t="shared" si="175"/>
        <v>21</v>
      </c>
      <c r="E441" s="31">
        <f t="shared" si="175"/>
        <v>2</v>
      </c>
      <c r="F441" s="31">
        <f t="shared" si="175"/>
        <v>3</v>
      </c>
      <c r="G441" s="31">
        <f t="shared" si="175"/>
        <v>1</v>
      </c>
      <c r="H441" s="31">
        <f t="shared" si="175"/>
        <v>2</v>
      </c>
      <c r="I441" s="31">
        <f t="shared" si="175"/>
        <v>0</v>
      </c>
      <c r="J441" s="31">
        <f t="shared" si="175"/>
        <v>0</v>
      </c>
      <c r="K441" s="31">
        <f t="shared" si="175"/>
        <v>4</v>
      </c>
      <c r="L441" s="31">
        <f t="shared" si="175"/>
        <v>0</v>
      </c>
      <c r="M441" s="31">
        <f t="shared" si="175"/>
        <v>1</v>
      </c>
      <c r="N441" s="31">
        <f t="shared" si="175"/>
        <v>4</v>
      </c>
      <c r="O441" s="31">
        <f t="shared" si="175"/>
        <v>0</v>
      </c>
      <c r="P441" s="31">
        <f t="shared" si="175"/>
        <v>0</v>
      </c>
      <c r="Q441" s="31">
        <f t="shared" si="175"/>
        <v>1</v>
      </c>
      <c r="R441" s="31">
        <f t="shared" si="175"/>
        <v>0</v>
      </c>
      <c r="S441" s="38">
        <f t="shared" si="153"/>
        <v>0.14285714285714285</v>
      </c>
      <c r="T441" s="38">
        <f t="shared" si="159"/>
        <v>0.18181818181818182</v>
      </c>
      <c r="U441" s="38">
        <f t="shared" si="154"/>
        <v>0.23809523809523808</v>
      </c>
      <c r="V441" s="38">
        <f t="shared" si="155"/>
        <v>0.41991341991341991</v>
      </c>
      <c r="W441" s="32"/>
      <c r="X441" s="32"/>
      <c r="Y441" s="32"/>
    </row>
    <row r="442" spans="1:25" ht="12" hidden="1" customHeight="1" outlineLevel="2" x14ac:dyDescent="0.2">
      <c r="A442" s="49" t="s">
        <v>137</v>
      </c>
      <c r="B442" s="31">
        <v>7</v>
      </c>
      <c r="C442" s="31">
        <v>22</v>
      </c>
      <c r="D442" s="31">
        <v>21</v>
      </c>
      <c r="E442" s="31">
        <v>2</v>
      </c>
      <c r="F442" s="31">
        <v>3</v>
      </c>
      <c r="G442" s="31">
        <f>(F442)-H442-I442-J442</f>
        <v>1</v>
      </c>
      <c r="H442" s="31">
        <v>2</v>
      </c>
      <c r="I442" s="31">
        <v>0</v>
      </c>
      <c r="J442" s="31">
        <v>0</v>
      </c>
      <c r="K442" s="31">
        <v>4</v>
      </c>
      <c r="L442" s="31">
        <v>0</v>
      </c>
      <c r="M442" s="31">
        <v>1</v>
      </c>
      <c r="N442" s="31">
        <v>4</v>
      </c>
      <c r="O442" s="31">
        <v>0</v>
      </c>
      <c r="P442" s="31">
        <v>0</v>
      </c>
      <c r="Q442" s="31">
        <v>1</v>
      </c>
      <c r="R442" s="31">
        <v>0</v>
      </c>
      <c r="S442" s="38">
        <f t="shared" si="153"/>
        <v>0.14285714285714285</v>
      </c>
      <c r="T442" s="38">
        <f t="shared" si="159"/>
        <v>0.18181818181818182</v>
      </c>
      <c r="U442" s="38">
        <f t="shared" si="154"/>
        <v>0.23809523809523808</v>
      </c>
      <c r="V442" s="38">
        <f t="shared" si="155"/>
        <v>0.41991341991341991</v>
      </c>
      <c r="W442" s="32"/>
      <c r="X442" s="32"/>
      <c r="Y442" s="32"/>
    </row>
    <row r="443" spans="1:25" ht="12" customHeight="1" outlineLevel="1" collapsed="1" x14ac:dyDescent="0.2">
      <c r="A443" s="35" t="s">
        <v>373</v>
      </c>
      <c r="B443" s="31">
        <f t="shared" ref="B443:R443" si="176">SUBTOTAL(9,B444:B445)</f>
        <v>22</v>
      </c>
      <c r="C443" s="31">
        <f t="shared" si="176"/>
        <v>94</v>
      </c>
      <c r="D443" s="31">
        <f t="shared" si="176"/>
        <v>67</v>
      </c>
      <c r="E443" s="31">
        <f t="shared" si="176"/>
        <v>19</v>
      </c>
      <c r="F443" s="31">
        <f t="shared" si="176"/>
        <v>26</v>
      </c>
      <c r="G443" s="31">
        <f t="shared" si="176"/>
        <v>19</v>
      </c>
      <c r="H443" s="31">
        <f t="shared" si="176"/>
        <v>3</v>
      </c>
      <c r="I443" s="31">
        <f t="shared" si="176"/>
        <v>1</v>
      </c>
      <c r="J443" s="31">
        <f t="shared" si="176"/>
        <v>3</v>
      </c>
      <c r="K443" s="31">
        <f t="shared" si="176"/>
        <v>18</v>
      </c>
      <c r="L443" s="31">
        <f t="shared" si="176"/>
        <v>8</v>
      </c>
      <c r="M443" s="31">
        <f t="shared" si="176"/>
        <v>18</v>
      </c>
      <c r="N443" s="31">
        <f t="shared" si="176"/>
        <v>19</v>
      </c>
      <c r="O443" s="31">
        <f t="shared" si="176"/>
        <v>0</v>
      </c>
      <c r="P443" s="31">
        <f t="shared" si="176"/>
        <v>1</v>
      </c>
      <c r="Q443" s="31">
        <f t="shared" si="176"/>
        <v>7</v>
      </c>
      <c r="R443" s="31">
        <f t="shared" si="176"/>
        <v>0</v>
      </c>
      <c r="S443" s="38">
        <f t="shared" si="153"/>
        <v>0.38805970149253732</v>
      </c>
      <c r="T443" s="38">
        <f t="shared" si="159"/>
        <v>0.55319148936170215</v>
      </c>
      <c r="U443" s="38">
        <f t="shared" si="154"/>
        <v>0.59701492537313428</v>
      </c>
      <c r="V443" s="38">
        <f t="shared" si="155"/>
        <v>1.1502064147348365</v>
      </c>
      <c r="W443" s="32"/>
      <c r="X443" s="32"/>
      <c r="Y443" s="32"/>
    </row>
    <row r="444" spans="1:25" ht="12" hidden="1" customHeight="1" outlineLevel="2" x14ac:dyDescent="0.2">
      <c r="A444" s="30" t="s">
        <v>156</v>
      </c>
      <c r="B444" s="31">
        <v>12</v>
      </c>
      <c r="C444" s="31">
        <v>58</v>
      </c>
      <c r="D444" s="31">
        <v>37</v>
      </c>
      <c r="E444" s="31">
        <v>10</v>
      </c>
      <c r="F444" s="31">
        <v>16</v>
      </c>
      <c r="G444" s="31">
        <f>(F444)-H444-I444-J444</f>
        <v>11</v>
      </c>
      <c r="H444" s="31">
        <v>3</v>
      </c>
      <c r="I444" s="31">
        <v>1</v>
      </c>
      <c r="J444" s="31">
        <v>1</v>
      </c>
      <c r="K444" s="31">
        <v>13</v>
      </c>
      <c r="L444" s="31">
        <v>7</v>
      </c>
      <c r="M444" s="31">
        <v>13</v>
      </c>
      <c r="N444" s="31">
        <v>9</v>
      </c>
      <c r="O444" s="31">
        <v>0</v>
      </c>
      <c r="P444" s="31">
        <v>1</v>
      </c>
      <c r="Q444" s="31">
        <v>3</v>
      </c>
      <c r="R444" s="31">
        <v>0</v>
      </c>
      <c r="S444" s="38">
        <f t="shared" si="153"/>
        <v>0.43243243243243246</v>
      </c>
      <c r="T444" s="38">
        <f t="shared" si="159"/>
        <v>0.62068965517241381</v>
      </c>
      <c r="U444" s="38">
        <f t="shared" si="154"/>
        <v>0.64864864864864868</v>
      </c>
      <c r="V444" s="38">
        <f t="shared" si="155"/>
        <v>1.2693383038210624</v>
      </c>
      <c r="W444" s="32"/>
      <c r="X444" s="32"/>
      <c r="Y444" s="32"/>
    </row>
    <row r="445" spans="1:25" ht="12" hidden="1" customHeight="1" outlineLevel="2" x14ac:dyDescent="0.2">
      <c r="A445" s="49" t="s">
        <v>156</v>
      </c>
      <c r="B445" s="31">
        <v>10</v>
      </c>
      <c r="C445" s="31">
        <v>36</v>
      </c>
      <c r="D445" s="31">
        <v>30</v>
      </c>
      <c r="E445" s="31">
        <v>9</v>
      </c>
      <c r="F445" s="31">
        <v>10</v>
      </c>
      <c r="G445" s="31">
        <f>(F445)-H445-I445-J445</f>
        <v>8</v>
      </c>
      <c r="H445" s="31">
        <v>0</v>
      </c>
      <c r="I445" s="31">
        <v>0</v>
      </c>
      <c r="J445" s="31">
        <v>2</v>
      </c>
      <c r="K445" s="31">
        <v>5</v>
      </c>
      <c r="L445" s="31">
        <v>1</v>
      </c>
      <c r="M445" s="31">
        <v>5</v>
      </c>
      <c r="N445" s="31">
        <v>10</v>
      </c>
      <c r="O445" s="31">
        <v>0</v>
      </c>
      <c r="P445" s="31">
        <v>0</v>
      </c>
      <c r="Q445" s="31">
        <v>4</v>
      </c>
      <c r="R445" s="31">
        <v>0</v>
      </c>
      <c r="S445" s="38">
        <f t="shared" si="153"/>
        <v>0.33333333333333331</v>
      </c>
      <c r="T445" s="38">
        <f t="shared" si="159"/>
        <v>0.44444444444444442</v>
      </c>
      <c r="U445" s="38">
        <f t="shared" si="154"/>
        <v>0.53333333333333333</v>
      </c>
      <c r="V445" s="38">
        <f t="shared" si="155"/>
        <v>0.97777777777777775</v>
      </c>
      <c r="W445" s="32"/>
      <c r="X445" s="32"/>
      <c r="Y445" s="32"/>
    </row>
    <row r="446" spans="1:25" ht="12" customHeight="1" outlineLevel="1" collapsed="1" x14ac:dyDescent="0.2">
      <c r="A446" s="35" t="s">
        <v>374</v>
      </c>
      <c r="B446" s="31">
        <f t="shared" ref="B446:R446" si="177">SUBTOTAL(9,B447:B448)</f>
        <v>9</v>
      </c>
      <c r="C446" s="31">
        <f t="shared" si="177"/>
        <v>31</v>
      </c>
      <c r="D446" s="31">
        <f t="shared" si="177"/>
        <v>22</v>
      </c>
      <c r="E446" s="31">
        <f t="shared" si="177"/>
        <v>10</v>
      </c>
      <c r="F446" s="31">
        <f t="shared" si="177"/>
        <v>5</v>
      </c>
      <c r="G446" s="31">
        <f t="shared" si="177"/>
        <v>3</v>
      </c>
      <c r="H446" s="31">
        <f t="shared" si="177"/>
        <v>2</v>
      </c>
      <c r="I446" s="31">
        <f t="shared" si="177"/>
        <v>0</v>
      </c>
      <c r="J446" s="31">
        <f t="shared" si="177"/>
        <v>0</v>
      </c>
      <c r="K446" s="31">
        <f t="shared" si="177"/>
        <v>5</v>
      </c>
      <c r="L446" s="31">
        <f t="shared" si="177"/>
        <v>2</v>
      </c>
      <c r="M446" s="31">
        <f t="shared" si="177"/>
        <v>7</v>
      </c>
      <c r="N446" s="31">
        <f t="shared" si="177"/>
        <v>0</v>
      </c>
      <c r="O446" s="31">
        <f t="shared" si="177"/>
        <v>0</v>
      </c>
      <c r="P446" s="31">
        <f t="shared" si="177"/>
        <v>0</v>
      </c>
      <c r="Q446" s="31">
        <f t="shared" si="177"/>
        <v>3</v>
      </c>
      <c r="R446" s="31">
        <f t="shared" si="177"/>
        <v>0</v>
      </c>
      <c r="S446" s="38">
        <f t="shared" si="153"/>
        <v>0.22727272727272727</v>
      </c>
      <c r="T446" s="38">
        <f t="shared" si="159"/>
        <v>0.45161290322580644</v>
      </c>
      <c r="U446" s="38">
        <f t="shared" si="154"/>
        <v>0.31818181818181818</v>
      </c>
      <c r="V446" s="38">
        <f t="shared" si="155"/>
        <v>0.76979472140762462</v>
      </c>
      <c r="W446" s="32"/>
      <c r="X446" s="32"/>
      <c r="Y446" s="32"/>
    </row>
    <row r="447" spans="1:25" ht="12" hidden="1" customHeight="1" outlineLevel="2" x14ac:dyDescent="0.2">
      <c r="A447" s="30" t="s">
        <v>174</v>
      </c>
      <c r="B447" s="31">
        <v>8</v>
      </c>
      <c r="C447" s="31">
        <v>28</v>
      </c>
      <c r="D447" s="31">
        <v>20</v>
      </c>
      <c r="E447" s="31">
        <v>10</v>
      </c>
      <c r="F447" s="31">
        <v>5</v>
      </c>
      <c r="G447" s="31">
        <f>(F447)-H447-I447-J447</f>
        <v>3</v>
      </c>
      <c r="H447" s="31">
        <v>2</v>
      </c>
      <c r="I447" s="31">
        <v>0</v>
      </c>
      <c r="J447" s="31">
        <v>0</v>
      </c>
      <c r="K447" s="31">
        <v>5</v>
      </c>
      <c r="L447" s="31">
        <v>2</v>
      </c>
      <c r="M447" s="31">
        <v>6</v>
      </c>
      <c r="N447" s="31">
        <v>0</v>
      </c>
      <c r="O447" s="31">
        <v>0</v>
      </c>
      <c r="P447" s="31">
        <v>0</v>
      </c>
      <c r="Q447" s="31">
        <v>3</v>
      </c>
      <c r="R447" s="31">
        <v>0</v>
      </c>
      <c r="S447" s="38">
        <f t="shared" si="153"/>
        <v>0.25</v>
      </c>
      <c r="T447" s="38">
        <f t="shared" si="159"/>
        <v>0.4642857142857143</v>
      </c>
      <c r="U447" s="38">
        <f t="shared" si="154"/>
        <v>0.35</v>
      </c>
      <c r="V447" s="38">
        <f t="shared" si="155"/>
        <v>0.81428571428571428</v>
      </c>
      <c r="W447" s="32"/>
      <c r="X447" s="32"/>
      <c r="Y447" s="32"/>
    </row>
    <row r="448" spans="1:25" ht="12" hidden="1" customHeight="1" outlineLevel="2" x14ac:dyDescent="0.2">
      <c r="A448" s="49" t="s">
        <v>174</v>
      </c>
      <c r="B448" s="31">
        <v>1</v>
      </c>
      <c r="C448" s="31">
        <v>3</v>
      </c>
      <c r="D448" s="31">
        <v>2</v>
      </c>
      <c r="E448" s="31">
        <v>0</v>
      </c>
      <c r="F448" s="31">
        <v>0</v>
      </c>
      <c r="G448" s="31">
        <f>(F448)-H448-I448-J448</f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31">
        <v>1</v>
      </c>
      <c r="N448" s="31">
        <v>0</v>
      </c>
      <c r="O448" s="31">
        <v>0</v>
      </c>
      <c r="P448" s="31">
        <v>0</v>
      </c>
      <c r="Q448" s="31">
        <v>0</v>
      </c>
      <c r="R448" s="31">
        <v>0</v>
      </c>
      <c r="S448" s="38">
        <f t="shared" ref="S448:S511" si="178">(F448/D448)</f>
        <v>0</v>
      </c>
      <c r="T448" s="38">
        <f t="shared" si="159"/>
        <v>0.33333333333333331</v>
      </c>
      <c r="U448" s="38">
        <f t="shared" ref="U448:U511" si="179">((G448)+(2*H448)+(3*I448)+(4*J448))/(D448)</f>
        <v>0</v>
      </c>
      <c r="V448" s="38">
        <f t="shared" ref="V448:V511" si="180">T448+U448</f>
        <v>0.33333333333333331</v>
      </c>
      <c r="W448" s="32"/>
      <c r="X448" s="32"/>
      <c r="Y448" s="32"/>
    </row>
    <row r="449" spans="1:25" ht="12" customHeight="1" outlineLevel="1" collapsed="1" x14ac:dyDescent="0.2">
      <c r="A449" s="53" t="s">
        <v>423</v>
      </c>
      <c r="B449" s="47">
        <f t="shared" ref="B449:R449" si="181">SUBTOTAL(9,B450:B450)</f>
        <v>11</v>
      </c>
      <c r="C449" s="47">
        <f t="shared" si="181"/>
        <v>38</v>
      </c>
      <c r="D449" s="47">
        <f t="shared" si="181"/>
        <v>29</v>
      </c>
      <c r="E449" s="47">
        <f t="shared" si="181"/>
        <v>5</v>
      </c>
      <c r="F449" s="47">
        <f t="shared" si="181"/>
        <v>9</v>
      </c>
      <c r="G449" s="31">
        <f t="shared" si="181"/>
        <v>7</v>
      </c>
      <c r="H449" s="47">
        <f t="shared" si="181"/>
        <v>1</v>
      </c>
      <c r="I449" s="47">
        <f t="shared" si="181"/>
        <v>1</v>
      </c>
      <c r="J449" s="47">
        <f t="shared" si="181"/>
        <v>0</v>
      </c>
      <c r="K449" s="47">
        <f t="shared" si="181"/>
        <v>3</v>
      </c>
      <c r="L449" s="47">
        <f t="shared" si="181"/>
        <v>4</v>
      </c>
      <c r="M449" s="47">
        <f t="shared" si="181"/>
        <v>5</v>
      </c>
      <c r="N449" s="47">
        <f t="shared" si="181"/>
        <v>8</v>
      </c>
      <c r="O449" s="47">
        <f t="shared" si="181"/>
        <v>0</v>
      </c>
      <c r="P449" s="47">
        <f t="shared" si="181"/>
        <v>0</v>
      </c>
      <c r="Q449" s="47">
        <f t="shared" si="181"/>
        <v>0</v>
      </c>
      <c r="R449" s="47">
        <f t="shared" si="181"/>
        <v>0</v>
      </c>
      <c r="S449" s="38">
        <f t="shared" si="178"/>
        <v>0.31034482758620691</v>
      </c>
      <c r="T449" s="38">
        <f t="shared" si="159"/>
        <v>0.47368421052631576</v>
      </c>
      <c r="U449" s="38">
        <f t="shared" si="179"/>
        <v>0.41379310344827586</v>
      </c>
      <c r="V449" s="38">
        <f t="shared" si="180"/>
        <v>0.88747731397459162</v>
      </c>
      <c r="W449" s="32"/>
      <c r="X449" s="32"/>
      <c r="Y449" s="32"/>
    </row>
    <row r="450" spans="1:25" ht="12" hidden="1" customHeight="1" outlineLevel="2" x14ac:dyDescent="0.2">
      <c r="A450" s="48" t="s">
        <v>226</v>
      </c>
      <c r="B450" s="47">
        <v>11</v>
      </c>
      <c r="C450" s="47">
        <v>38</v>
      </c>
      <c r="D450" s="47">
        <v>29</v>
      </c>
      <c r="E450" s="47">
        <v>5</v>
      </c>
      <c r="F450" s="47">
        <v>9</v>
      </c>
      <c r="G450" s="31">
        <f>(F450)-H450-I450-J450</f>
        <v>7</v>
      </c>
      <c r="H450" s="47">
        <v>1</v>
      </c>
      <c r="I450" s="47">
        <v>1</v>
      </c>
      <c r="J450" s="47">
        <v>0</v>
      </c>
      <c r="K450" s="47">
        <v>3</v>
      </c>
      <c r="L450" s="47">
        <v>4</v>
      </c>
      <c r="M450" s="47">
        <v>5</v>
      </c>
      <c r="N450" s="47">
        <v>8</v>
      </c>
      <c r="O450" s="47">
        <v>0</v>
      </c>
      <c r="P450" s="47">
        <v>0</v>
      </c>
      <c r="Q450" s="47">
        <v>0</v>
      </c>
      <c r="R450" s="47">
        <v>0</v>
      </c>
      <c r="S450" s="38">
        <f t="shared" si="178"/>
        <v>0.31034482758620691</v>
      </c>
      <c r="T450" s="38">
        <f t="shared" si="159"/>
        <v>0.47368421052631576</v>
      </c>
      <c r="U450" s="38">
        <f t="shared" si="179"/>
        <v>0.41379310344827586</v>
      </c>
      <c r="V450" s="38">
        <f t="shared" si="180"/>
        <v>0.88747731397459162</v>
      </c>
      <c r="W450" s="32"/>
      <c r="X450" s="32"/>
      <c r="Y450" s="32"/>
    </row>
    <row r="451" spans="1:25" ht="12" customHeight="1" outlineLevel="1" collapsed="1" x14ac:dyDescent="0.2">
      <c r="A451" s="35" t="s">
        <v>375</v>
      </c>
      <c r="B451" s="31">
        <f t="shared" ref="B451:R451" si="182">SUBTOTAL(9,B452:B452)</f>
        <v>4</v>
      </c>
      <c r="C451" s="31">
        <f t="shared" si="182"/>
        <v>10</v>
      </c>
      <c r="D451" s="31">
        <f t="shared" si="182"/>
        <v>9</v>
      </c>
      <c r="E451" s="31">
        <f t="shared" si="182"/>
        <v>2</v>
      </c>
      <c r="F451" s="31">
        <f t="shared" si="182"/>
        <v>2</v>
      </c>
      <c r="G451" s="31">
        <f t="shared" si="182"/>
        <v>2</v>
      </c>
      <c r="H451" s="31">
        <f t="shared" si="182"/>
        <v>0</v>
      </c>
      <c r="I451" s="31">
        <f t="shared" si="182"/>
        <v>0</v>
      </c>
      <c r="J451" s="31">
        <f t="shared" si="182"/>
        <v>0</v>
      </c>
      <c r="K451" s="31">
        <f t="shared" si="182"/>
        <v>0</v>
      </c>
      <c r="L451" s="31">
        <f t="shared" si="182"/>
        <v>0</v>
      </c>
      <c r="M451" s="31">
        <f t="shared" si="182"/>
        <v>1</v>
      </c>
      <c r="N451" s="31">
        <f t="shared" si="182"/>
        <v>3</v>
      </c>
      <c r="O451" s="31">
        <f t="shared" si="182"/>
        <v>0</v>
      </c>
      <c r="P451" s="31">
        <f t="shared" si="182"/>
        <v>0</v>
      </c>
      <c r="Q451" s="31">
        <f t="shared" si="182"/>
        <v>1</v>
      </c>
      <c r="R451" s="31">
        <f t="shared" si="182"/>
        <v>0</v>
      </c>
      <c r="S451" s="38">
        <f t="shared" si="178"/>
        <v>0.22222222222222221</v>
      </c>
      <c r="T451" s="38">
        <f t="shared" si="159"/>
        <v>0.3</v>
      </c>
      <c r="U451" s="38">
        <f t="shared" si="179"/>
        <v>0.22222222222222221</v>
      </c>
      <c r="V451" s="38">
        <f t="shared" si="180"/>
        <v>0.52222222222222214</v>
      </c>
      <c r="W451" s="32"/>
      <c r="X451" s="32"/>
      <c r="Y451" s="32"/>
    </row>
    <row r="452" spans="1:25" ht="12" hidden="1" customHeight="1" outlineLevel="2" x14ac:dyDescent="0.2">
      <c r="A452" s="30" t="s">
        <v>179</v>
      </c>
      <c r="B452" s="31">
        <v>4</v>
      </c>
      <c r="C452" s="31">
        <v>10</v>
      </c>
      <c r="D452" s="31">
        <v>9</v>
      </c>
      <c r="E452" s="31">
        <v>2</v>
      </c>
      <c r="F452" s="31">
        <v>2</v>
      </c>
      <c r="G452" s="31">
        <f>(F452)-H452-I452-J452</f>
        <v>2</v>
      </c>
      <c r="H452" s="31">
        <v>0</v>
      </c>
      <c r="I452" s="31">
        <v>0</v>
      </c>
      <c r="J452" s="31">
        <v>0</v>
      </c>
      <c r="K452" s="31">
        <v>0</v>
      </c>
      <c r="L452" s="31">
        <v>0</v>
      </c>
      <c r="M452" s="31">
        <v>1</v>
      </c>
      <c r="N452" s="31">
        <v>3</v>
      </c>
      <c r="O452" s="31">
        <v>0</v>
      </c>
      <c r="P452" s="31">
        <v>0</v>
      </c>
      <c r="Q452" s="31">
        <v>1</v>
      </c>
      <c r="R452" s="31">
        <v>0</v>
      </c>
      <c r="S452" s="38">
        <f t="shared" si="178"/>
        <v>0.22222222222222221</v>
      </c>
      <c r="T452" s="38">
        <f t="shared" si="159"/>
        <v>0.3</v>
      </c>
      <c r="U452" s="38">
        <f t="shared" si="179"/>
        <v>0.22222222222222221</v>
      </c>
      <c r="V452" s="38">
        <f t="shared" si="180"/>
        <v>0.52222222222222214</v>
      </c>
      <c r="W452" s="32"/>
      <c r="X452" s="32"/>
      <c r="Y452" s="32"/>
    </row>
    <row r="453" spans="1:25" ht="12" customHeight="1" outlineLevel="1" collapsed="1" x14ac:dyDescent="0.2">
      <c r="A453" s="51" t="s">
        <v>376</v>
      </c>
      <c r="B453" s="31">
        <f t="shared" ref="B453:R453" si="183">SUBTOTAL(9,B454:B455)</f>
        <v>22</v>
      </c>
      <c r="C453" s="31">
        <f t="shared" si="183"/>
        <v>59</v>
      </c>
      <c r="D453" s="31">
        <f t="shared" si="183"/>
        <v>44</v>
      </c>
      <c r="E453" s="31">
        <f t="shared" si="183"/>
        <v>11</v>
      </c>
      <c r="F453" s="31">
        <f t="shared" si="183"/>
        <v>11</v>
      </c>
      <c r="G453" s="31">
        <f t="shared" si="183"/>
        <v>9</v>
      </c>
      <c r="H453" s="31">
        <f t="shared" si="183"/>
        <v>1</v>
      </c>
      <c r="I453" s="31">
        <f t="shared" si="183"/>
        <v>1</v>
      </c>
      <c r="J453" s="31">
        <f t="shared" si="183"/>
        <v>0</v>
      </c>
      <c r="K453" s="31">
        <f t="shared" si="183"/>
        <v>3</v>
      </c>
      <c r="L453" s="31">
        <f t="shared" si="183"/>
        <v>1</v>
      </c>
      <c r="M453" s="31">
        <f t="shared" si="183"/>
        <v>12</v>
      </c>
      <c r="N453" s="31">
        <f t="shared" si="183"/>
        <v>14</v>
      </c>
      <c r="O453" s="31">
        <f t="shared" si="183"/>
        <v>1</v>
      </c>
      <c r="P453" s="31">
        <f t="shared" si="183"/>
        <v>1</v>
      </c>
      <c r="Q453" s="31">
        <f t="shared" si="183"/>
        <v>3</v>
      </c>
      <c r="R453" s="31">
        <f t="shared" si="183"/>
        <v>1</v>
      </c>
      <c r="S453" s="38">
        <f t="shared" si="178"/>
        <v>0.25</v>
      </c>
      <c r="T453" s="38">
        <f t="shared" ref="T453:T516" si="184">(F453+M453+L453)/(D453+M453+L453+P453)</f>
        <v>0.41379310344827586</v>
      </c>
      <c r="U453" s="38">
        <f t="shared" si="179"/>
        <v>0.31818181818181818</v>
      </c>
      <c r="V453" s="38">
        <f t="shared" si="180"/>
        <v>0.73197492163009403</v>
      </c>
      <c r="W453" s="32"/>
      <c r="X453" s="32"/>
      <c r="Y453" s="32"/>
    </row>
    <row r="454" spans="1:25" ht="12" hidden="1" customHeight="1" outlineLevel="2" x14ac:dyDescent="0.2">
      <c r="A454" s="49" t="s">
        <v>118</v>
      </c>
      <c r="B454" s="31">
        <v>9</v>
      </c>
      <c r="C454" s="31">
        <v>23</v>
      </c>
      <c r="D454" s="31">
        <v>20</v>
      </c>
      <c r="E454" s="31">
        <v>6</v>
      </c>
      <c r="F454" s="31">
        <v>6</v>
      </c>
      <c r="G454" s="31">
        <f>(F454)-H454-I454-J454</f>
        <v>5</v>
      </c>
      <c r="H454" s="31">
        <v>1</v>
      </c>
      <c r="I454" s="31">
        <v>0</v>
      </c>
      <c r="J454" s="31">
        <v>0</v>
      </c>
      <c r="K454" s="31">
        <v>1</v>
      </c>
      <c r="L454" s="31">
        <v>0</v>
      </c>
      <c r="M454" s="31">
        <v>3</v>
      </c>
      <c r="N454" s="31">
        <v>7</v>
      </c>
      <c r="O454" s="31">
        <v>0</v>
      </c>
      <c r="P454" s="31">
        <v>0</v>
      </c>
      <c r="Q454" s="31">
        <v>1</v>
      </c>
      <c r="R454" s="31">
        <v>0</v>
      </c>
      <c r="S454" s="38">
        <f t="shared" si="178"/>
        <v>0.3</v>
      </c>
      <c r="T454" s="38">
        <f t="shared" si="184"/>
        <v>0.39130434782608697</v>
      </c>
      <c r="U454" s="38">
        <f t="shared" si="179"/>
        <v>0.35</v>
      </c>
      <c r="V454" s="38">
        <f t="shared" si="180"/>
        <v>0.74130434782608701</v>
      </c>
      <c r="W454" s="32"/>
      <c r="X454" s="32"/>
      <c r="Y454" s="32"/>
    </row>
    <row r="455" spans="1:25" ht="12" hidden="1" customHeight="1" outlineLevel="2" x14ac:dyDescent="0.2">
      <c r="A455" s="49" t="s">
        <v>118</v>
      </c>
      <c r="B455" s="31">
        <v>13</v>
      </c>
      <c r="C455" s="31">
        <v>36</v>
      </c>
      <c r="D455" s="31">
        <v>24</v>
      </c>
      <c r="E455" s="31">
        <v>5</v>
      </c>
      <c r="F455" s="31">
        <v>5</v>
      </c>
      <c r="G455" s="31">
        <f>(F455)-H455-I455-J455</f>
        <v>4</v>
      </c>
      <c r="H455" s="31">
        <v>0</v>
      </c>
      <c r="I455" s="31">
        <v>1</v>
      </c>
      <c r="J455" s="31">
        <v>0</v>
      </c>
      <c r="K455" s="31">
        <v>2</v>
      </c>
      <c r="L455" s="31">
        <v>1</v>
      </c>
      <c r="M455" s="31">
        <v>9</v>
      </c>
      <c r="N455" s="31">
        <v>7</v>
      </c>
      <c r="O455" s="31">
        <v>1</v>
      </c>
      <c r="P455" s="31">
        <v>1</v>
      </c>
      <c r="Q455" s="31">
        <v>2</v>
      </c>
      <c r="R455" s="31">
        <v>1</v>
      </c>
      <c r="S455" s="38">
        <f t="shared" si="178"/>
        <v>0.20833333333333334</v>
      </c>
      <c r="T455" s="38">
        <f t="shared" si="184"/>
        <v>0.42857142857142855</v>
      </c>
      <c r="U455" s="38">
        <f t="shared" si="179"/>
        <v>0.29166666666666669</v>
      </c>
      <c r="V455" s="38">
        <f t="shared" si="180"/>
        <v>0.72023809523809523</v>
      </c>
      <c r="W455" s="32"/>
      <c r="X455" s="32"/>
      <c r="Y455" s="32"/>
    </row>
    <row r="456" spans="1:25" ht="12" customHeight="1" outlineLevel="1" collapsed="1" x14ac:dyDescent="0.2">
      <c r="A456" s="51" t="s">
        <v>377</v>
      </c>
      <c r="B456" s="31">
        <f t="shared" ref="B456:R456" si="185">SUBTOTAL(9,B457:B460)</f>
        <v>46</v>
      </c>
      <c r="C456" s="31">
        <f t="shared" si="185"/>
        <v>154</v>
      </c>
      <c r="D456" s="31">
        <f t="shared" si="185"/>
        <v>131</v>
      </c>
      <c r="E456" s="31">
        <f t="shared" si="185"/>
        <v>30</v>
      </c>
      <c r="F456" s="31">
        <f t="shared" si="185"/>
        <v>36</v>
      </c>
      <c r="G456" s="31">
        <f t="shared" si="185"/>
        <v>26</v>
      </c>
      <c r="H456" s="31">
        <f t="shared" si="185"/>
        <v>7</v>
      </c>
      <c r="I456" s="31">
        <f t="shared" si="185"/>
        <v>1</v>
      </c>
      <c r="J456" s="31">
        <f t="shared" si="185"/>
        <v>2</v>
      </c>
      <c r="K456" s="31">
        <f t="shared" si="185"/>
        <v>35</v>
      </c>
      <c r="L456" s="31">
        <f t="shared" si="185"/>
        <v>4</v>
      </c>
      <c r="M456" s="31">
        <f t="shared" si="185"/>
        <v>16</v>
      </c>
      <c r="N456" s="31">
        <f t="shared" si="185"/>
        <v>13</v>
      </c>
      <c r="O456" s="31">
        <f t="shared" si="185"/>
        <v>2</v>
      </c>
      <c r="P456" s="31">
        <f t="shared" si="185"/>
        <v>1</v>
      </c>
      <c r="Q456" s="31">
        <f t="shared" si="185"/>
        <v>7</v>
      </c>
      <c r="R456" s="31">
        <f t="shared" si="185"/>
        <v>1</v>
      </c>
      <c r="S456" s="38">
        <f t="shared" si="178"/>
        <v>0.27480916030534353</v>
      </c>
      <c r="T456" s="38">
        <f t="shared" si="184"/>
        <v>0.36842105263157893</v>
      </c>
      <c r="U456" s="38">
        <f t="shared" si="179"/>
        <v>0.38931297709923662</v>
      </c>
      <c r="V456" s="38">
        <f t="shared" si="180"/>
        <v>0.75773402973081549</v>
      </c>
      <c r="W456" s="32"/>
      <c r="X456" s="32"/>
      <c r="Y456" s="32"/>
    </row>
    <row r="457" spans="1:25" ht="12" hidden="1" customHeight="1" outlineLevel="2" x14ac:dyDescent="0.2">
      <c r="A457" s="49" t="s">
        <v>128</v>
      </c>
      <c r="B457" s="31">
        <v>7</v>
      </c>
      <c r="C457" s="31">
        <v>18</v>
      </c>
      <c r="D457" s="31">
        <v>14</v>
      </c>
      <c r="E457" s="31">
        <v>1</v>
      </c>
      <c r="F457" s="31">
        <v>1</v>
      </c>
      <c r="G457" s="31">
        <f>(F457)-H457-I457-J457</f>
        <v>1</v>
      </c>
      <c r="H457" s="31">
        <v>0</v>
      </c>
      <c r="I457" s="31">
        <v>0</v>
      </c>
      <c r="J457" s="31">
        <v>0</v>
      </c>
      <c r="K457" s="31">
        <v>3</v>
      </c>
      <c r="L457" s="31">
        <v>0</v>
      </c>
      <c r="M457" s="31">
        <v>4</v>
      </c>
      <c r="N457" s="31">
        <v>3</v>
      </c>
      <c r="O457" s="31">
        <v>0</v>
      </c>
      <c r="P457" s="31">
        <v>0</v>
      </c>
      <c r="Q457" s="31">
        <v>0</v>
      </c>
      <c r="R457" s="31">
        <v>0</v>
      </c>
      <c r="S457" s="38">
        <f t="shared" si="178"/>
        <v>7.1428571428571425E-2</v>
      </c>
      <c r="T457" s="38">
        <f t="shared" si="184"/>
        <v>0.27777777777777779</v>
      </c>
      <c r="U457" s="38">
        <f t="shared" si="179"/>
        <v>7.1428571428571425E-2</v>
      </c>
      <c r="V457" s="38">
        <f t="shared" si="180"/>
        <v>0.34920634920634919</v>
      </c>
      <c r="W457" s="32"/>
      <c r="X457" s="32"/>
      <c r="Y457" s="32"/>
    </row>
    <row r="458" spans="1:25" ht="12" hidden="1" customHeight="1" outlineLevel="2" x14ac:dyDescent="0.2">
      <c r="A458" s="49" t="s">
        <v>128</v>
      </c>
      <c r="B458" s="31">
        <v>14</v>
      </c>
      <c r="C458" s="31">
        <v>47</v>
      </c>
      <c r="D458" s="31">
        <v>41</v>
      </c>
      <c r="E458" s="31">
        <v>12</v>
      </c>
      <c r="F458" s="31">
        <v>11</v>
      </c>
      <c r="G458" s="31">
        <f>(F458)-H458-I458-J458</f>
        <v>5</v>
      </c>
      <c r="H458" s="31">
        <v>5</v>
      </c>
      <c r="I458" s="31">
        <v>1</v>
      </c>
      <c r="J458" s="31">
        <v>0</v>
      </c>
      <c r="K458" s="31">
        <v>11</v>
      </c>
      <c r="L458" s="31">
        <v>1</v>
      </c>
      <c r="M458" s="31">
        <v>3</v>
      </c>
      <c r="N458" s="31">
        <v>3</v>
      </c>
      <c r="O458" s="31">
        <v>1</v>
      </c>
      <c r="P458" s="31">
        <v>1</v>
      </c>
      <c r="Q458" s="31">
        <v>2</v>
      </c>
      <c r="R458" s="31">
        <v>0</v>
      </c>
      <c r="S458" s="38">
        <f t="shared" si="178"/>
        <v>0.26829268292682928</v>
      </c>
      <c r="T458" s="38">
        <f t="shared" si="184"/>
        <v>0.32608695652173914</v>
      </c>
      <c r="U458" s="38">
        <f t="shared" si="179"/>
        <v>0.43902439024390244</v>
      </c>
      <c r="V458" s="38">
        <f t="shared" si="180"/>
        <v>0.76511134676564163</v>
      </c>
      <c r="W458" s="32"/>
      <c r="X458" s="32"/>
      <c r="Y458" s="32"/>
    </row>
    <row r="459" spans="1:25" ht="12" hidden="1" customHeight="1" outlineLevel="2" x14ac:dyDescent="0.2">
      <c r="A459" s="49" t="s">
        <v>128</v>
      </c>
      <c r="B459" s="31">
        <v>20</v>
      </c>
      <c r="C459" s="31">
        <v>69</v>
      </c>
      <c r="D459" s="31">
        <v>60</v>
      </c>
      <c r="E459" s="31">
        <v>13</v>
      </c>
      <c r="F459" s="31">
        <v>21</v>
      </c>
      <c r="G459" s="31">
        <f>(F459)-H459-I459-J459</f>
        <v>17</v>
      </c>
      <c r="H459" s="31">
        <v>2</v>
      </c>
      <c r="I459" s="31">
        <v>0</v>
      </c>
      <c r="J459" s="31">
        <v>2</v>
      </c>
      <c r="K459" s="31">
        <v>18</v>
      </c>
      <c r="L459" s="31">
        <v>2</v>
      </c>
      <c r="M459" s="31">
        <v>6</v>
      </c>
      <c r="N459" s="31">
        <v>7</v>
      </c>
      <c r="O459" s="31">
        <v>1</v>
      </c>
      <c r="P459" s="31">
        <v>0</v>
      </c>
      <c r="Q459" s="31">
        <v>5</v>
      </c>
      <c r="R459" s="31">
        <v>1</v>
      </c>
      <c r="S459" s="38">
        <f t="shared" si="178"/>
        <v>0.35</v>
      </c>
      <c r="T459" s="38">
        <f t="shared" si="184"/>
        <v>0.4264705882352941</v>
      </c>
      <c r="U459" s="38">
        <f t="shared" si="179"/>
        <v>0.48333333333333334</v>
      </c>
      <c r="V459" s="38">
        <f t="shared" si="180"/>
        <v>0.90980392156862744</v>
      </c>
      <c r="W459" s="32"/>
      <c r="X459" s="32"/>
      <c r="Y459" s="32"/>
    </row>
    <row r="460" spans="1:25" ht="12" hidden="1" customHeight="1" outlineLevel="2" x14ac:dyDescent="0.2">
      <c r="A460" s="11" t="s">
        <v>128</v>
      </c>
      <c r="B460" s="30">
        <v>5</v>
      </c>
      <c r="C460" s="30">
        <v>20</v>
      </c>
      <c r="D460" s="30">
        <v>16</v>
      </c>
      <c r="E460" s="30">
        <v>4</v>
      </c>
      <c r="F460" s="30">
        <v>3</v>
      </c>
      <c r="G460" s="31">
        <f>(F460)-H460-I460-J460</f>
        <v>3</v>
      </c>
      <c r="H460" s="30">
        <v>0</v>
      </c>
      <c r="I460" s="30">
        <v>0</v>
      </c>
      <c r="J460" s="30">
        <v>0</v>
      </c>
      <c r="K460" s="30">
        <v>3</v>
      </c>
      <c r="L460" s="30">
        <v>1</v>
      </c>
      <c r="M460" s="30">
        <v>3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8">
        <f t="shared" si="178"/>
        <v>0.1875</v>
      </c>
      <c r="T460" s="38">
        <f t="shared" si="184"/>
        <v>0.35</v>
      </c>
      <c r="U460" s="38">
        <f t="shared" si="179"/>
        <v>0.1875</v>
      </c>
      <c r="V460" s="38">
        <f t="shared" si="180"/>
        <v>0.53749999999999998</v>
      </c>
      <c r="W460" s="32"/>
      <c r="X460" s="32"/>
      <c r="Y460" s="32"/>
    </row>
    <row r="461" spans="1:25" ht="12" customHeight="1" outlineLevel="1" collapsed="1" x14ac:dyDescent="0.2">
      <c r="A461" s="51" t="s">
        <v>378</v>
      </c>
      <c r="B461" s="31">
        <f t="shared" ref="B461:R461" si="186">SUBTOTAL(9,B462:B464)</f>
        <v>22</v>
      </c>
      <c r="C461" s="31">
        <f t="shared" si="186"/>
        <v>74</v>
      </c>
      <c r="D461" s="31">
        <f t="shared" si="186"/>
        <v>63</v>
      </c>
      <c r="E461" s="31">
        <f t="shared" si="186"/>
        <v>16</v>
      </c>
      <c r="F461" s="31">
        <f t="shared" si="186"/>
        <v>18</v>
      </c>
      <c r="G461" s="31">
        <f t="shared" si="186"/>
        <v>14</v>
      </c>
      <c r="H461" s="31">
        <f t="shared" si="186"/>
        <v>4</v>
      </c>
      <c r="I461" s="31">
        <f t="shared" si="186"/>
        <v>0</v>
      </c>
      <c r="J461" s="31">
        <f t="shared" si="186"/>
        <v>0</v>
      </c>
      <c r="K461" s="31">
        <f t="shared" si="186"/>
        <v>8</v>
      </c>
      <c r="L461" s="31">
        <f t="shared" si="186"/>
        <v>2</v>
      </c>
      <c r="M461" s="31">
        <f t="shared" si="186"/>
        <v>8</v>
      </c>
      <c r="N461" s="31">
        <f t="shared" si="186"/>
        <v>13</v>
      </c>
      <c r="O461" s="31">
        <f t="shared" si="186"/>
        <v>0</v>
      </c>
      <c r="P461" s="31">
        <f t="shared" si="186"/>
        <v>1</v>
      </c>
      <c r="Q461" s="31">
        <f t="shared" si="186"/>
        <v>1</v>
      </c>
      <c r="R461" s="31">
        <f t="shared" si="186"/>
        <v>1</v>
      </c>
      <c r="S461" s="38">
        <f t="shared" si="178"/>
        <v>0.2857142857142857</v>
      </c>
      <c r="T461" s="38">
        <f t="shared" si="184"/>
        <v>0.3783783783783784</v>
      </c>
      <c r="U461" s="38">
        <f t="shared" si="179"/>
        <v>0.34920634920634919</v>
      </c>
      <c r="V461" s="38">
        <f t="shared" si="180"/>
        <v>0.72758472758472759</v>
      </c>
      <c r="W461" s="32"/>
      <c r="X461" s="32"/>
      <c r="Y461" s="32"/>
    </row>
    <row r="462" spans="1:25" ht="12" hidden="1" customHeight="1" outlineLevel="2" x14ac:dyDescent="0.2">
      <c r="A462" s="49" t="s">
        <v>152</v>
      </c>
      <c r="B462" s="31">
        <v>11</v>
      </c>
      <c r="C462" s="31">
        <v>35</v>
      </c>
      <c r="D462" s="31">
        <v>29</v>
      </c>
      <c r="E462" s="31">
        <v>6</v>
      </c>
      <c r="F462" s="31">
        <v>6</v>
      </c>
      <c r="G462" s="31">
        <f>(F462)-H462-I462-J462</f>
        <v>5</v>
      </c>
      <c r="H462" s="31">
        <v>1</v>
      </c>
      <c r="I462" s="31">
        <v>0</v>
      </c>
      <c r="J462" s="31">
        <v>0</v>
      </c>
      <c r="K462" s="31">
        <v>1</v>
      </c>
      <c r="L462" s="31">
        <v>1</v>
      </c>
      <c r="M462" s="31">
        <v>5</v>
      </c>
      <c r="N462" s="31">
        <v>5</v>
      </c>
      <c r="O462" s="31">
        <v>0</v>
      </c>
      <c r="P462" s="31">
        <v>0</v>
      </c>
      <c r="Q462" s="31">
        <v>1</v>
      </c>
      <c r="R462" s="31">
        <v>0</v>
      </c>
      <c r="S462" s="38">
        <f t="shared" si="178"/>
        <v>0.20689655172413793</v>
      </c>
      <c r="T462" s="38">
        <f t="shared" si="184"/>
        <v>0.34285714285714286</v>
      </c>
      <c r="U462" s="38">
        <f t="shared" si="179"/>
        <v>0.2413793103448276</v>
      </c>
      <c r="V462" s="38">
        <f t="shared" si="180"/>
        <v>0.58423645320197048</v>
      </c>
      <c r="W462" s="32"/>
      <c r="X462" s="32"/>
      <c r="Y462" s="32"/>
    </row>
    <row r="463" spans="1:25" ht="12" hidden="1" customHeight="1" outlineLevel="2" x14ac:dyDescent="0.2">
      <c r="A463" s="30" t="s">
        <v>152</v>
      </c>
      <c r="B463" s="31">
        <v>8</v>
      </c>
      <c r="C463" s="31">
        <v>30</v>
      </c>
      <c r="D463" s="31">
        <v>26</v>
      </c>
      <c r="E463" s="31">
        <v>7</v>
      </c>
      <c r="F463" s="31">
        <v>8</v>
      </c>
      <c r="G463" s="31">
        <f>(F463)-H463-I463-J463</f>
        <v>6</v>
      </c>
      <c r="H463" s="31">
        <v>2</v>
      </c>
      <c r="I463" s="31">
        <v>0</v>
      </c>
      <c r="J463" s="31">
        <v>0</v>
      </c>
      <c r="K463" s="31">
        <v>6</v>
      </c>
      <c r="L463" s="31">
        <v>0</v>
      </c>
      <c r="M463" s="31">
        <v>3</v>
      </c>
      <c r="N463" s="31">
        <v>7</v>
      </c>
      <c r="O463" s="31">
        <v>0</v>
      </c>
      <c r="P463" s="31">
        <v>1</v>
      </c>
      <c r="Q463" s="31">
        <v>0</v>
      </c>
      <c r="R463" s="31">
        <v>1</v>
      </c>
      <c r="S463" s="38">
        <f t="shared" si="178"/>
        <v>0.30769230769230771</v>
      </c>
      <c r="T463" s="38">
        <f t="shared" si="184"/>
        <v>0.36666666666666664</v>
      </c>
      <c r="U463" s="38">
        <f t="shared" si="179"/>
        <v>0.38461538461538464</v>
      </c>
      <c r="V463" s="38">
        <f t="shared" si="180"/>
        <v>0.75128205128205128</v>
      </c>
      <c r="W463" s="32"/>
      <c r="X463" s="32"/>
      <c r="Y463" s="32"/>
    </row>
    <row r="464" spans="1:25" ht="12" hidden="1" customHeight="1" outlineLevel="2" x14ac:dyDescent="0.2">
      <c r="A464" s="30" t="s">
        <v>152</v>
      </c>
      <c r="B464" s="31">
        <v>3</v>
      </c>
      <c r="C464" s="31">
        <v>9</v>
      </c>
      <c r="D464" s="31">
        <v>8</v>
      </c>
      <c r="E464" s="31">
        <v>3</v>
      </c>
      <c r="F464" s="31">
        <v>4</v>
      </c>
      <c r="G464" s="31">
        <f>(F464)-H464-I464-J464</f>
        <v>3</v>
      </c>
      <c r="H464" s="31">
        <v>1</v>
      </c>
      <c r="I464" s="31">
        <v>0</v>
      </c>
      <c r="J464" s="31">
        <v>0</v>
      </c>
      <c r="K464" s="31">
        <v>1</v>
      </c>
      <c r="L464" s="31">
        <v>1</v>
      </c>
      <c r="M464" s="31">
        <v>0</v>
      </c>
      <c r="N464" s="31">
        <v>1</v>
      </c>
      <c r="O464" s="31">
        <v>0</v>
      </c>
      <c r="P464" s="31">
        <v>0</v>
      </c>
      <c r="Q464" s="31">
        <v>0</v>
      </c>
      <c r="R464" s="31">
        <v>0</v>
      </c>
      <c r="S464" s="38">
        <f t="shared" si="178"/>
        <v>0.5</v>
      </c>
      <c r="T464" s="38">
        <f t="shared" si="184"/>
        <v>0.55555555555555558</v>
      </c>
      <c r="U464" s="38">
        <f t="shared" si="179"/>
        <v>0.625</v>
      </c>
      <c r="V464" s="38">
        <f t="shared" si="180"/>
        <v>1.1805555555555556</v>
      </c>
      <c r="W464" s="32"/>
      <c r="X464" s="32"/>
      <c r="Y464" s="32"/>
    </row>
    <row r="465" spans="1:25" ht="12" customHeight="1" outlineLevel="1" collapsed="1" x14ac:dyDescent="0.2">
      <c r="A465" s="51" t="s">
        <v>379</v>
      </c>
      <c r="B465" s="31">
        <f t="shared" ref="B465:R465" si="187">SUBTOTAL(9,B466:B467)</f>
        <v>8</v>
      </c>
      <c r="C465" s="31">
        <f t="shared" si="187"/>
        <v>18</v>
      </c>
      <c r="D465" s="31">
        <f t="shared" si="187"/>
        <v>12</v>
      </c>
      <c r="E465" s="31">
        <f t="shared" si="187"/>
        <v>3</v>
      </c>
      <c r="F465" s="31">
        <f t="shared" si="187"/>
        <v>2</v>
      </c>
      <c r="G465" s="31">
        <f t="shared" si="187"/>
        <v>1</v>
      </c>
      <c r="H465" s="31">
        <f t="shared" si="187"/>
        <v>1</v>
      </c>
      <c r="I465" s="31">
        <f t="shared" si="187"/>
        <v>0</v>
      </c>
      <c r="J465" s="31">
        <f t="shared" si="187"/>
        <v>0</v>
      </c>
      <c r="K465" s="31">
        <f t="shared" si="187"/>
        <v>2</v>
      </c>
      <c r="L465" s="31">
        <f t="shared" si="187"/>
        <v>1</v>
      </c>
      <c r="M465" s="31">
        <f t="shared" si="187"/>
        <v>4</v>
      </c>
      <c r="N465" s="31">
        <f t="shared" si="187"/>
        <v>5</v>
      </c>
      <c r="O465" s="31">
        <f t="shared" si="187"/>
        <v>0</v>
      </c>
      <c r="P465" s="31">
        <f t="shared" si="187"/>
        <v>1</v>
      </c>
      <c r="Q465" s="31">
        <f t="shared" si="187"/>
        <v>2</v>
      </c>
      <c r="R465" s="31">
        <f t="shared" si="187"/>
        <v>0</v>
      </c>
      <c r="S465" s="38">
        <f t="shared" si="178"/>
        <v>0.16666666666666666</v>
      </c>
      <c r="T465" s="38">
        <f t="shared" si="184"/>
        <v>0.3888888888888889</v>
      </c>
      <c r="U465" s="38">
        <f t="shared" si="179"/>
        <v>0.25</v>
      </c>
      <c r="V465" s="38">
        <f t="shared" si="180"/>
        <v>0.63888888888888884</v>
      </c>
      <c r="W465" s="32"/>
      <c r="X465" s="32"/>
      <c r="Y465" s="32"/>
    </row>
    <row r="466" spans="1:25" ht="12" hidden="1" customHeight="1" outlineLevel="2" x14ac:dyDescent="0.2">
      <c r="A466" s="49" t="s">
        <v>164</v>
      </c>
      <c r="B466" s="31">
        <v>3</v>
      </c>
      <c r="C466" s="31">
        <v>6</v>
      </c>
      <c r="D466" s="31">
        <v>6</v>
      </c>
      <c r="E466" s="31">
        <v>0</v>
      </c>
      <c r="F466" s="31">
        <v>1</v>
      </c>
      <c r="G466" s="31">
        <f>(F466)-H466-I466-J466</f>
        <v>1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4</v>
      </c>
      <c r="O466" s="31">
        <v>0</v>
      </c>
      <c r="P466" s="31">
        <v>0</v>
      </c>
      <c r="Q466" s="31">
        <v>0</v>
      </c>
      <c r="R466" s="31">
        <v>0</v>
      </c>
      <c r="S466" s="38">
        <f t="shared" si="178"/>
        <v>0.16666666666666666</v>
      </c>
      <c r="T466" s="38">
        <f t="shared" si="184"/>
        <v>0.16666666666666666</v>
      </c>
      <c r="U466" s="38">
        <f t="shared" si="179"/>
        <v>0.16666666666666666</v>
      </c>
      <c r="V466" s="38">
        <f t="shared" si="180"/>
        <v>0.33333333333333331</v>
      </c>
      <c r="W466" s="32"/>
      <c r="X466" s="32"/>
      <c r="Y466" s="32"/>
    </row>
    <row r="467" spans="1:25" ht="12" hidden="1" customHeight="1" outlineLevel="2" x14ac:dyDescent="0.2">
      <c r="A467" s="30" t="s">
        <v>164</v>
      </c>
      <c r="B467" s="31">
        <v>5</v>
      </c>
      <c r="C467" s="31">
        <v>12</v>
      </c>
      <c r="D467" s="31">
        <v>6</v>
      </c>
      <c r="E467" s="31">
        <v>3</v>
      </c>
      <c r="F467" s="31">
        <v>1</v>
      </c>
      <c r="G467" s="31">
        <f>(F467)-H467-I467-J467</f>
        <v>0</v>
      </c>
      <c r="H467" s="31">
        <v>1</v>
      </c>
      <c r="I467" s="31">
        <v>0</v>
      </c>
      <c r="J467" s="31">
        <v>0</v>
      </c>
      <c r="K467" s="31">
        <v>2</v>
      </c>
      <c r="L467" s="31">
        <v>1</v>
      </c>
      <c r="M467" s="31">
        <v>4</v>
      </c>
      <c r="N467" s="31">
        <v>1</v>
      </c>
      <c r="O467" s="31">
        <v>0</v>
      </c>
      <c r="P467" s="31">
        <v>1</v>
      </c>
      <c r="Q467" s="31">
        <v>2</v>
      </c>
      <c r="R467" s="31">
        <v>0</v>
      </c>
      <c r="S467" s="38">
        <f t="shared" si="178"/>
        <v>0.16666666666666666</v>
      </c>
      <c r="T467" s="38">
        <f t="shared" si="184"/>
        <v>0.5</v>
      </c>
      <c r="U467" s="38">
        <f t="shared" si="179"/>
        <v>0.33333333333333331</v>
      </c>
      <c r="V467" s="38">
        <f t="shared" si="180"/>
        <v>0.83333333333333326</v>
      </c>
      <c r="W467" s="32"/>
      <c r="X467" s="32"/>
      <c r="Y467" s="32"/>
    </row>
    <row r="468" spans="1:25" ht="12" customHeight="1" outlineLevel="1" collapsed="1" x14ac:dyDescent="0.2">
      <c r="A468" s="35" t="s">
        <v>380</v>
      </c>
      <c r="B468" s="31">
        <f t="shared" ref="B468:R468" si="188">SUBTOTAL(9,B469:B469)</f>
        <v>6</v>
      </c>
      <c r="C468" s="31">
        <f t="shared" si="188"/>
        <v>11</v>
      </c>
      <c r="D468" s="31">
        <f t="shared" si="188"/>
        <v>10</v>
      </c>
      <c r="E468" s="31">
        <f t="shared" si="188"/>
        <v>2</v>
      </c>
      <c r="F468" s="31">
        <f t="shared" si="188"/>
        <v>0</v>
      </c>
      <c r="G468" s="31">
        <f t="shared" si="188"/>
        <v>0</v>
      </c>
      <c r="H468" s="31">
        <f t="shared" si="188"/>
        <v>0</v>
      </c>
      <c r="I468" s="31">
        <f t="shared" si="188"/>
        <v>0</v>
      </c>
      <c r="J468" s="31">
        <f t="shared" si="188"/>
        <v>0</v>
      </c>
      <c r="K468" s="31">
        <f t="shared" si="188"/>
        <v>0</v>
      </c>
      <c r="L468" s="31">
        <f t="shared" si="188"/>
        <v>0</v>
      </c>
      <c r="M468" s="31">
        <f t="shared" si="188"/>
        <v>1</v>
      </c>
      <c r="N468" s="31">
        <f t="shared" si="188"/>
        <v>5</v>
      </c>
      <c r="O468" s="31">
        <f t="shared" si="188"/>
        <v>0</v>
      </c>
      <c r="P468" s="31">
        <f t="shared" si="188"/>
        <v>0</v>
      </c>
      <c r="Q468" s="31">
        <f t="shared" si="188"/>
        <v>0</v>
      </c>
      <c r="R468" s="31">
        <f t="shared" si="188"/>
        <v>0</v>
      </c>
      <c r="S468" s="38">
        <f t="shared" si="178"/>
        <v>0</v>
      </c>
      <c r="T468" s="38">
        <f t="shared" si="184"/>
        <v>9.0909090909090912E-2</v>
      </c>
      <c r="U468" s="38">
        <f t="shared" si="179"/>
        <v>0</v>
      </c>
      <c r="V468" s="38">
        <f t="shared" si="180"/>
        <v>9.0909090909090912E-2</v>
      </c>
      <c r="W468" s="32"/>
      <c r="X468" s="32"/>
      <c r="Y468" s="32"/>
    </row>
    <row r="469" spans="1:25" ht="12" hidden="1" customHeight="1" outlineLevel="2" x14ac:dyDescent="0.2">
      <c r="A469" s="30" t="s">
        <v>176</v>
      </c>
      <c r="B469" s="31">
        <v>6</v>
      </c>
      <c r="C469" s="31">
        <v>11</v>
      </c>
      <c r="D469" s="31">
        <v>10</v>
      </c>
      <c r="E469" s="31">
        <v>2</v>
      </c>
      <c r="F469" s="31">
        <v>0</v>
      </c>
      <c r="G469" s="31">
        <f>(F469)-H469-I469-J469</f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1</v>
      </c>
      <c r="N469" s="31">
        <v>5</v>
      </c>
      <c r="O469" s="31">
        <v>0</v>
      </c>
      <c r="P469" s="31">
        <v>0</v>
      </c>
      <c r="Q469" s="31">
        <v>0</v>
      </c>
      <c r="R469" s="31">
        <v>0</v>
      </c>
      <c r="S469" s="38">
        <f t="shared" si="178"/>
        <v>0</v>
      </c>
      <c r="T469" s="38">
        <f t="shared" si="184"/>
        <v>9.0909090909090912E-2</v>
      </c>
      <c r="U469" s="38">
        <f t="shared" si="179"/>
        <v>0</v>
      </c>
      <c r="V469" s="38">
        <f t="shared" si="180"/>
        <v>9.0909090909090912E-2</v>
      </c>
      <c r="W469" s="32"/>
      <c r="X469" s="32"/>
      <c r="Y469" s="32"/>
    </row>
    <row r="470" spans="1:25" ht="12" customHeight="1" outlineLevel="1" collapsed="1" x14ac:dyDescent="0.2">
      <c r="A470" s="35" t="s">
        <v>381</v>
      </c>
      <c r="B470" s="31">
        <f t="shared" ref="B470:R470" si="189">SUBTOTAL(9,B471:B472)</f>
        <v>2</v>
      </c>
      <c r="C470" s="31">
        <f t="shared" si="189"/>
        <v>3</v>
      </c>
      <c r="D470" s="31">
        <f t="shared" si="189"/>
        <v>2</v>
      </c>
      <c r="E470" s="31">
        <f t="shared" si="189"/>
        <v>0</v>
      </c>
      <c r="F470" s="31">
        <f t="shared" si="189"/>
        <v>0</v>
      </c>
      <c r="G470" s="31">
        <f t="shared" si="189"/>
        <v>0</v>
      </c>
      <c r="H470" s="31">
        <f t="shared" si="189"/>
        <v>0</v>
      </c>
      <c r="I470" s="31">
        <f t="shared" si="189"/>
        <v>0</v>
      </c>
      <c r="J470" s="31">
        <f t="shared" si="189"/>
        <v>0</v>
      </c>
      <c r="K470" s="31">
        <f t="shared" si="189"/>
        <v>0</v>
      </c>
      <c r="L470" s="31">
        <f t="shared" si="189"/>
        <v>0</v>
      </c>
      <c r="M470" s="31">
        <f t="shared" si="189"/>
        <v>1</v>
      </c>
      <c r="N470" s="31">
        <f t="shared" si="189"/>
        <v>1</v>
      </c>
      <c r="O470" s="31">
        <f t="shared" si="189"/>
        <v>0</v>
      </c>
      <c r="P470" s="31">
        <f t="shared" si="189"/>
        <v>0</v>
      </c>
      <c r="Q470" s="31">
        <f t="shared" si="189"/>
        <v>0</v>
      </c>
      <c r="R470" s="31">
        <f t="shared" si="189"/>
        <v>0</v>
      </c>
      <c r="S470" s="38">
        <f t="shared" si="178"/>
        <v>0</v>
      </c>
      <c r="T470" s="38">
        <f t="shared" si="184"/>
        <v>0.33333333333333331</v>
      </c>
      <c r="U470" s="38">
        <f t="shared" si="179"/>
        <v>0</v>
      </c>
      <c r="V470" s="38">
        <f t="shared" si="180"/>
        <v>0.33333333333333331</v>
      </c>
      <c r="W470" s="32"/>
      <c r="X470" s="32"/>
      <c r="Y470" s="32"/>
    </row>
    <row r="471" spans="1:25" ht="12" hidden="1" customHeight="1" outlineLevel="2" x14ac:dyDescent="0.2">
      <c r="A471" s="30" t="s">
        <v>180</v>
      </c>
      <c r="B471" s="31">
        <v>1</v>
      </c>
      <c r="C471" s="31">
        <v>1</v>
      </c>
      <c r="D471" s="31">
        <v>1</v>
      </c>
      <c r="E471" s="31">
        <v>0</v>
      </c>
      <c r="F471" s="31">
        <v>0</v>
      </c>
      <c r="G471" s="31">
        <f>(F471)-H471-I471-J471</f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  <c r="S471" s="38">
        <f t="shared" si="178"/>
        <v>0</v>
      </c>
      <c r="T471" s="38">
        <f t="shared" si="184"/>
        <v>0</v>
      </c>
      <c r="U471" s="38">
        <f t="shared" si="179"/>
        <v>0</v>
      </c>
      <c r="V471" s="38">
        <f t="shared" si="180"/>
        <v>0</v>
      </c>
      <c r="W471" s="32"/>
      <c r="X471" s="32"/>
      <c r="Y471" s="32"/>
    </row>
    <row r="472" spans="1:25" ht="12" hidden="1" customHeight="1" outlineLevel="2" x14ac:dyDescent="0.2">
      <c r="A472" s="49" t="s">
        <v>180</v>
      </c>
      <c r="B472" s="31">
        <v>1</v>
      </c>
      <c r="C472" s="31">
        <v>2</v>
      </c>
      <c r="D472" s="31">
        <v>1</v>
      </c>
      <c r="E472" s="31">
        <v>0</v>
      </c>
      <c r="F472" s="31">
        <v>0</v>
      </c>
      <c r="G472" s="31">
        <f>(F472)-H472-I472-J472</f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1</v>
      </c>
      <c r="N472" s="31">
        <v>1</v>
      </c>
      <c r="O472" s="31">
        <v>0</v>
      </c>
      <c r="P472" s="31">
        <v>0</v>
      </c>
      <c r="Q472" s="31">
        <v>0</v>
      </c>
      <c r="R472" s="31">
        <v>0</v>
      </c>
      <c r="S472" s="38">
        <f t="shared" si="178"/>
        <v>0</v>
      </c>
      <c r="T472" s="38">
        <f t="shared" si="184"/>
        <v>0.5</v>
      </c>
      <c r="U472" s="38">
        <f t="shared" si="179"/>
        <v>0</v>
      </c>
      <c r="V472" s="38">
        <f t="shared" si="180"/>
        <v>0.5</v>
      </c>
      <c r="W472" s="32"/>
      <c r="X472" s="32"/>
      <c r="Y472" s="32"/>
    </row>
    <row r="473" spans="1:25" ht="12" customHeight="1" outlineLevel="1" collapsed="1" x14ac:dyDescent="0.2">
      <c r="A473" s="35" t="s">
        <v>382</v>
      </c>
      <c r="B473" s="31">
        <f t="shared" ref="B473:R473" si="190">SUBTOTAL(9,B474:B477)</f>
        <v>76</v>
      </c>
      <c r="C473" s="31">
        <f t="shared" si="190"/>
        <v>283</v>
      </c>
      <c r="D473" s="31">
        <f t="shared" si="190"/>
        <v>246</v>
      </c>
      <c r="E473" s="31">
        <f t="shared" si="190"/>
        <v>55</v>
      </c>
      <c r="F473" s="31">
        <f t="shared" si="190"/>
        <v>80</v>
      </c>
      <c r="G473" s="31">
        <f t="shared" si="190"/>
        <v>63</v>
      </c>
      <c r="H473" s="31">
        <f t="shared" si="190"/>
        <v>14</v>
      </c>
      <c r="I473" s="31">
        <f t="shared" si="190"/>
        <v>0</v>
      </c>
      <c r="J473" s="31">
        <f t="shared" si="190"/>
        <v>3</v>
      </c>
      <c r="K473" s="31">
        <f t="shared" si="190"/>
        <v>58</v>
      </c>
      <c r="L473" s="31">
        <f t="shared" si="190"/>
        <v>8</v>
      </c>
      <c r="M473" s="31">
        <f t="shared" si="190"/>
        <v>24</v>
      </c>
      <c r="N473" s="31">
        <f t="shared" si="190"/>
        <v>18</v>
      </c>
      <c r="O473" s="31">
        <f t="shared" si="190"/>
        <v>3</v>
      </c>
      <c r="P473" s="31">
        <f t="shared" si="190"/>
        <v>2</v>
      </c>
      <c r="Q473" s="31">
        <f t="shared" si="190"/>
        <v>2</v>
      </c>
      <c r="R473" s="31">
        <f t="shared" si="190"/>
        <v>0</v>
      </c>
      <c r="S473" s="38">
        <f t="shared" si="178"/>
        <v>0.32520325203252032</v>
      </c>
      <c r="T473" s="38">
        <f t="shared" si="184"/>
        <v>0.4</v>
      </c>
      <c r="U473" s="38">
        <f t="shared" si="179"/>
        <v>0.41869918699186992</v>
      </c>
      <c r="V473" s="38">
        <f t="shared" si="180"/>
        <v>0.81869918699186994</v>
      </c>
      <c r="W473" s="32"/>
      <c r="X473" s="32"/>
      <c r="Y473" s="32"/>
    </row>
    <row r="474" spans="1:25" ht="12" hidden="1" customHeight="1" outlineLevel="2" x14ac:dyDescent="0.2">
      <c r="A474" s="30" t="s">
        <v>127</v>
      </c>
      <c r="B474" s="31">
        <v>16</v>
      </c>
      <c r="C474" s="31">
        <v>54</v>
      </c>
      <c r="D474" s="31">
        <v>49</v>
      </c>
      <c r="E474" s="31">
        <v>12</v>
      </c>
      <c r="F474" s="31">
        <v>15</v>
      </c>
      <c r="G474" s="31">
        <f>(F474)-H474-I474-J474</f>
        <v>11</v>
      </c>
      <c r="H474" s="31">
        <v>4</v>
      </c>
      <c r="I474" s="31">
        <v>0</v>
      </c>
      <c r="J474" s="31">
        <v>0</v>
      </c>
      <c r="K474" s="31">
        <v>12</v>
      </c>
      <c r="L474" s="31">
        <v>0</v>
      </c>
      <c r="M474" s="31">
        <v>3</v>
      </c>
      <c r="N474" s="31">
        <v>3</v>
      </c>
      <c r="O474" s="31">
        <v>2</v>
      </c>
      <c r="P474" s="31">
        <v>0</v>
      </c>
      <c r="Q474" s="31">
        <v>0</v>
      </c>
      <c r="R474" s="31">
        <v>0</v>
      </c>
      <c r="S474" s="38">
        <f t="shared" si="178"/>
        <v>0.30612244897959184</v>
      </c>
      <c r="T474" s="38">
        <f t="shared" si="184"/>
        <v>0.34615384615384615</v>
      </c>
      <c r="U474" s="38">
        <f t="shared" si="179"/>
        <v>0.38775510204081631</v>
      </c>
      <c r="V474" s="38">
        <f t="shared" si="180"/>
        <v>0.73390894819466246</v>
      </c>
      <c r="W474" s="32"/>
      <c r="X474" s="32"/>
      <c r="Y474" s="32"/>
    </row>
    <row r="475" spans="1:25" ht="12" hidden="1" customHeight="1" outlineLevel="2" x14ac:dyDescent="0.2">
      <c r="A475" s="49" t="s">
        <v>127</v>
      </c>
      <c r="B475" s="31">
        <v>25</v>
      </c>
      <c r="C475" s="31">
        <v>95</v>
      </c>
      <c r="D475" s="31">
        <v>82</v>
      </c>
      <c r="E475" s="31">
        <v>23</v>
      </c>
      <c r="F475" s="31">
        <v>34</v>
      </c>
      <c r="G475" s="31">
        <f>(F475)-H475-I475-J475</f>
        <v>28</v>
      </c>
      <c r="H475" s="31">
        <v>4</v>
      </c>
      <c r="I475" s="31">
        <v>0</v>
      </c>
      <c r="J475" s="31">
        <v>2</v>
      </c>
      <c r="K475" s="31">
        <v>18</v>
      </c>
      <c r="L475" s="31">
        <v>3</v>
      </c>
      <c r="M475" s="31">
        <v>8</v>
      </c>
      <c r="N475" s="31">
        <v>3</v>
      </c>
      <c r="O475" s="31">
        <v>0</v>
      </c>
      <c r="P475" s="31">
        <v>2</v>
      </c>
      <c r="Q475" s="31">
        <v>2</v>
      </c>
      <c r="R475" s="31">
        <v>0</v>
      </c>
      <c r="S475" s="38">
        <f t="shared" si="178"/>
        <v>0.41463414634146339</v>
      </c>
      <c r="T475" s="38">
        <f t="shared" si="184"/>
        <v>0.47368421052631576</v>
      </c>
      <c r="U475" s="38">
        <f t="shared" si="179"/>
        <v>0.53658536585365857</v>
      </c>
      <c r="V475" s="38">
        <f t="shared" si="180"/>
        <v>1.0102695763799743</v>
      </c>
      <c r="W475" s="32"/>
      <c r="X475" s="32"/>
      <c r="Y475" s="32"/>
    </row>
    <row r="476" spans="1:25" ht="12" hidden="1" customHeight="1" outlineLevel="2" x14ac:dyDescent="0.2">
      <c r="A476" s="49" t="s">
        <v>127</v>
      </c>
      <c r="B476" s="31">
        <v>14</v>
      </c>
      <c r="C476" s="31">
        <v>51</v>
      </c>
      <c r="D476" s="31">
        <v>40</v>
      </c>
      <c r="E476" s="31">
        <v>6</v>
      </c>
      <c r="F476" s="31">
        <v>10</v>
      </c>
      <c r="G476" s="31">
        <f>(F476)-H476-I476-J476</f>
        <v>6</v>
      </c>
      <c r="H476" s="31">
        <v>4</v>
      </c>
      <c r="I476" s="31">
        <v>0</v>
      </c>
      <c r="J476" s="31">
        <v>0</v>
      </c>
      <c r="K476" s="31">
        <v>7</v>
      </c>
      <c r="L476" s="31">
        <v>5</v>
      </c>
      <c r="M476" s="31">
        <v>6</v>
      </c>
      <c r="N476" s="31">
        <v>5</v>
      </c>
      <c r="O476" s="31">
        <v>0</v>
      </c>
      <c r="P476" s="31">
        <v>0</v>
      </c>
      <c r="Q476" s="31">
        <v>0</v>
      </c>
      <c r="R476" s="31">
        <v>0</v>
      </c>
      <c r="S476" s="38">
        <f t="shared" si="178"/>
        <v>0.25</v>
      </c>
      <c r="T476" s="38">
        <f t="shared" si="184"/>
        <v>0.41176470588235292</v>
      </c>
      <c r="U476" s="38">
        <f t="shared" si="179"/>
        <v>0.35</v>
      </c>
      <c r="V476" s="38">
        <f t="shared" si="180"/>
        <v>0.7617647058823529</v>
      </c>
      <c r="W476" s="32"/>
      <c r="X476" s="32"/>
      <c r="Y476" s="32"/>
    </row>
    <row r="477" spans="1:25" ht="12" hidden="1" customHeight="1" outlineLevel="2" x14ac:dyDescent="0.2">
      <c r="A477" s="49" t="s">
        <v>127</v>
      </c>
      <c r="B477" s="31">
        <v>21</v>
      </c>
      <c r="C477" s="31">
        <v>83</v>
      </c>
      <c r="D477" s="31">
        <v>75</v>
      </c>
      <c r="E477" s="31">
        <v>14</v>
      </c>
      <c r="F477" s="31">
        <v>21</v>
      </c>
      <c r="G477" s="31">
        <f>(F477)-H477-I477-J477</f>
        <v>18</v>
      </c>
      <c r="H477" s="31">
        <v>2</v>
      </c>
      <c r="I477" s="31">
        <v>0</v>
      </c>
      <c r="J477" s="31">
        <v>1</v>
      </c>
      <c r="K477" s="31">
        <v>21</v>
      </c>
      <c r="L477" s="31">
        <v>0</v>
      </c>
      <c r="M477" s="31">
        <v>7</v>
      </c>
      <c r="N477" s="31">
        <v>7</v>
      </c>
      <c r="O477" s="31">
        <v>1</v>
      </c>
      <c r="P477" s="31">
        <v>0</v>
      </c>
      <c r="Q477" s="31">
        <v>0</v>
      </c>
      <c r="R477" s="31">
        <v>0</v>
      </c>
      <c r="S477" s="38">
        <f t="shared" si="178"/>
        <v>0.28000000000000003</v>
      </c>
      <c r="T477" s="38">
        <f t="shared" si="184"/>
        <v>0.34146341463414637</v>
      </c>
      <c r="U477" s="38">
        <f t="shared" si="179"/>
        <v>0.34666666666666668</v>
      </c>
      <c r="V477" s="38">
        <f t="shared" si="180"/>
        <v>0.6881300813008131</v>
      </c>
      <c r="W477" s="32"/>
      <c r="X477" s="32"/>
      <c r="Y477" s="32"/>
    </row>
    <row r="478" spans="1:25" ht="12" customHeight="1" outlineLevel="1" collapsed="1" x14ac:dyDescent="0.2">
      <c r="A478" s="34" t="s">
        <v>383</v>
      </c>
      <c r="B478" s="30">
        <f t="shared" ref="B478:R478" si="191">SUBTOTAL(9,B479:B481)</f>
        <v>21</v>
      </c>
      <c r="C478" s="30">
        <f t="shared" si="191"/>
        <v>64</v>
      </c>
      <c r="D478" s="30">
        <f t="shared" si="191"/>
        <v>56</v>
      </c>
      <c r="E478" s="30">
        <f t="shared" si="191"/>
        <v>12</v>
      </c>
      <c r="F478" s="30">
        <f t="shared" si="191"/>
        <v>9</v>
      </c>
      <c r="G478" s="31">
        <f t="shared" si="191"/>
        <v>8</v>
      </c>
      <c r="H478" s="30">
        <f t="shared" si="191"/>
        <v>1</v>
      </c>
      <c r="I478" s="30">
        <f t="shared" si="191"/>
        <v>0</v>
      </c>
      <c r="J478" s="30">
        <f t="shared" si="191"/>
        <v>0</v>
      </c>
      <c r="K478" s="30">
        <f t="shared" si="191"/>
        <v>5</v>
      </c>
      <c r="L478" s="30">
        <f t="shared" si="191"/>
        <v>1</v>
      </c>
      <c r="M478" s="30">
        <f t="shared" si="191"/>
        <v>6</v>
      </c>
      <c r="N478" s="30">
        <f t="shared" si="191"/>
        <v>18</v>
      </c>
      <c r="O478" s="30">
        <f t="shared" si="191"/>
        <v>0</v>
      </c>
      <c r="P478" s="30">
        <f t="shared" si="191"/>
        <v>1</v>
      </c>
      <c r="Q478" s="30">
        <f t="shared" si="191"/>
        <v>2</v>
      </c>
      <c r="R478" s="30">
        <f t="shared" si="191"/>
        <v>0</v>
      </c>
      <c r="S478" s="38">
        <f t="shared" si="178"/>
        <v>0.16071428571428573</v>
      </c>
      <c r="T478" s="38">
        <f t="shared" si="184"/>
        <v>0.25</v>
      </c>
      <c r="U478" s="38">
        <f t="shared" si="179"/>
        <v>0.17857142857142858</v>
      </c>
      <c r="V478" s="38">
        <f t="shared" si="180"/>
        <v>0.4285714285714286</v>
      </c>
      <c r="W478" s="32"/>
      <c r="X478" s="32"/>
      <c r="Y478" s="32"/>
    </row>
    <row r="479" spans="1:25" ht="12" hidden="1" customHeight="1" outlineLevel="2" x14ac:dyDescent="0.2">
      <c r="A479" s="11" t="s">
        <v>148</v>
      </c>
      <c r="B479" s="30">
        <v>1</v>
      </c>
      <c r="C479" s="30">
        <v>3</v>
      </c>
      <c r="D479" s="30">
        <v>3</v>
      </c>
      <c r="E479" s="30">
        <v>0</v>
      </c>
      <c r="F479" s="30">
        <v>0</v>
      </c>
      <c r="G479" s="31">
        <f>(F479)-H479-I479-J479</f>
        <v>0</v>
      </c>
      <c r="H479" s="30">
        <v>0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2</v>
      </c>
      <c r="O479" s="30">
        <v>0</v>
      </c>
      <c r="P479" s="30">
        <v>0</v>
      </c>
      <c r="Q479" s="30">
        <v>0</v>
      </c>
      <c r="R479" s="30">
        <v>0</v>
      </c>
      <c r="S479" s="38">
        <f t="shared" si="178"/>
        <v>0</v>
      </c>
      <c r="T479" s="38">
        <f t="shared" si="184"/>
        <v>0</v>
      </c>
      <c r="U479" s="38">
        <f t="shared" si="179"/>
        <v>0</v>
      </c>
      <c r="V479" s="38">
        <f t="shared" si="180"/>
        <v>0</v>
      </c>
      <c r="W479" s="32"/>
      <c r="X479" s="32"/>
      <c r="Y479" s="32"/>
    </row>
    <row r="480" spans="1:25" ht="12" hidden="1" customHeight="1" outlineLevel="2" x14ac:dyDescent="0.2">
      <c r="A480" s="50" t="s">
        <v>148</v>
      </c>
      <c r="B480" s="50">
        <v>6</v>
      </c>
      <c r="C480" s="50">
        <v>17</v>
      </c>
      <c r="D480" s="50">
        <v>15</v>
      </c>
      <c r="E480" s="50">
        <v>2</v>
      </c>
      <c r="F480" s="50">
        <v>1</v>
      </c>
      <c r="G480" s="31">
        <f>(F480)-H480-I480-J480</f>
        <v>1</v>
      </c>
      <c r="H480" s="50">
        <v>0</v>
      </c>
      <c r="I480" s="50">
        <v>0</v>
      </c>
      <c r="J480" s="50">
        <v>0</v>
      </c>
      <c r="K480" s="50">
        <v>1</v>
      </c>
      <c r="L480" s="50">
        <v>0</v>
      </c>
      <c r="M480" s="50">
        <v>2</v>
      </c>
      <c r="N480" s="50">
        <v>4</v>
      </c>
      <c r="O480" s="50">
        <v>0</v>
      </c>
      <c r="P480" s="50">
        <v>0</v>
      </c>
      <c r="Q480" s="50">
        <v>0</v>
      </c>
      <c r="R480" s="50">
        <v>0</v>
      </c>
      <c r="S480" s="38">
        <f t="shared" si="178"/>
        <v>6.6666666666666666E-2</v>
      </c>
      <c r="T480" s="38">
        <f t="shared" si="184"/>
        <v>0.17647058823529413</v>
      </c>
      <c r="U480" s="38">
        <f t="shared" si="179"/>
        <v>6.6666666666666666E-2</v>
      </c>
      <c r="V480" s="38">
        <f t="shared" si="180"/>
        <v>0.24313725490196081</v>
      </c>
      <c r="W480" s="32"/>
      <c r="X480" s="32"/>
      <c r="Y480" s="32"/>
    </row>
    <row r="481" spans="1:25" ht="12" hidden="1" customHeight="1" outlineLevel="2" x14ac:dyDescent="0.2">
      <c r="A481" s="48" t="s">
        <v>148</v>
      </c>
      <c r="B481" s="47">
        <v>14</v>
      </c>
      <c r="C481" s="47">
        <v>44</v>
      </c>
      <c r="D481" s="47">
        <v>38</v>
      </c>
      <c r="E481" s="47">
        <v>10</v>
      </c>
      <c r="F481" s="47">
        <v>8</v>
      </c>
      <c r="G481" s="31">
        <f>(F481)-H481-I481-J481</f>
        <v>7</v>
      </c>
      <c r="H481" s="47">
        <v>1</v>
      </c>
      <c r="I481" s="47">
        <v>0</v>
      </c>
      <c r="J481" s="47">
        <v>0</v>
      </c>
      <c r="K481" s="47">
        <v>4</v>
      </c>
      <c r="L481" s="47">
        <v>1</v>
      </c>
      <c r="M481" s="47">
        <v>4</v>
      </c>
      <c r="N481" s="47">
        <v>12</v>
      </c>
      <c r="O481" s="47">
        <v>0</v>
      </c>
      <c r="P481" s="47">
        <v>1</v>
      </c>
      <c r="Q481" s="47">
        <v>2</v>
      </c>
      <c r="R481" s="47">
        <v>0</v>
      </c>
      <c r="S481" s="38">
        <f t="shared" si="178"/>
        <v>0.21052631578947367</v>
      </c>
      <c r="T481" s="38">
        <f t="shared" si="184"/>
        <v>0.29545454545454547</v>
      </c>
      <c r="U481" s="38">
        <f t="shared" si="179"/>
        <v>0.23684210526315788</v>
      </c>
      <c r="V481" s="38">
        <f t="shared" si="180"/>
        <v>0.53229665071770338</v>
      </c>
      <c r="W481" s="32"/>
      <c r="X481" s="32"/>
      <c r="Y481" s="32"/>
    </row>
    <row r="482" spans="1:25" ht="12" customHeight="1" outlineLevel="1" collapsed="1" x14ac:dyDescent="0.2">
      <c r="A482" s="35" t="s">
        <v>384</v>
      </c>
      <c r="B482" s="31">
        <f t="shared" ref="B482:R482" si="192">SUBTOTAL(9,B483:B483)</f>
        <v>2</v>
      </c>
      <c r="C482" s="31">
        <f t="shared" si="192"/>
        <v>4</v>
      </c>
      <c r="D482" s="31">
        <f t="shared" si="192"/>
        <v>4</v>
      </c>
      <c r="E482" s="31">
        <f t="shared" si="192"/>
        <v>0</v>
      </c>
      <c r="F482" s="31">
        <f t="shared" si="192"/>
        <v>0</v>
      </c>
      <c r="G482" s="31">
        <f t="shared" si="192"/>
        <v>0</v>
      </c>
      <c r="H482" s="31">
        <f t="shared" si="192"/>
        <v>0</v>
      </c>
      <c r="I482" s="31">
        <f t="shared" si="192"/>
        <v>0</v>
      </c>
      <c r="J482" s="31">
        <f t="shared" si="192"/>
        <v>0</v>
      </c>
      <c r="K482" s="31">
        <f t="shared" si="192"/>
        <v>0</v>
      </c>
      <c r="L482" s="31">
        <f t="shared" si="192"/>
        <v>0</v>
      </c>
      <c r="M482" s="31">
        <f t="shared" si="192"/>
        <v>0</v>
      </c>
      <c r="N482" s="31">
        <f t="shared" si="192"/>
        <v>2</v>
      </c>
      <c r="O482" s="31">
        <f t="shared" si="192"/>
        <v>0</v>
      </c>
      <c r="P482" s="31">
        <f t="shared" si="192"/>
        <v>0</v>
      </c>
      <c r="Q482" s="31">
        <f t="shared" si="192"/>
        <v>0</v>
      </c>
      <c r="R482" s="31">
        <f t="shared" si="192"/>
        <v>0</v>
      </c>
      <c r="S482" s="38">
        <f t="shared" si="178"/>
        <v>0</v>
      </c>
      <c r="T482" s="38">
        <f t="shared" si="184"/>
        <v>0</v>
      </c>
      <c r="U482" s="38">
        <f t="shared" si="179"/>
        <v>0</v>
      </c>
      <c r="V482" s="38">
        <f t="shared" si="180"/>
        <v>0</v>
      </c>
      <c r="W482" s="32"/>
      <c r="X482" s="32"/>
      <c r="Y482" s="32"/>
    </row>
    <row r="483" spans="1:25" ht="12" hidden="1" customHeight="1" outlineLevel="2" x14ac:dyDescent="0.2">
      <c r="A483" s="30" t="s">
        <v>136</v>
      </c>
      <c r="B483" s="31">
        <v>2</v>
      </c>
      <c r="C483" s="31">
        <v>4</v>
      </c>
      <c r="D483" s="31">
        <v>4</v>
      </c>
      <c r="E483" s="31">
        <v>0</v>
      </c>
      <c r="F483" s="31">
        <v>0</v>
      </c>
      <c r="G483" s="31">
        <f>(F483)-H483-I483-J483</f>
        <v>0</v>
      </c>
      <c r="H483" s="31">
        <v>0</v>
      </c>
      <c r="I483" s="31">
        <v>0</v>
      </c>
      <c r="J483" s="31">
        <v>0</v>
      </c>
      <c r="K483" s="31">
        <v>0</v>
      </c>
      <c r="L483" s="31">
        <v>0</v>
      </c>
      <c r="M483" s="31">
        <v>0</v>
      </c>
      <c r="N483" s="31">
        <v>2</v>
      </c>
      <c r="O483" s="31">
        <v>0</v>
      </c>
      <c r="P483" s="31">
        <v>0</v>
      </c>
      <c r="Q483" s="31">
        <v>0</v>
      </c>
      <c r="R483" s="31">
        <v>0</v>
      </c>
      <c r="S483" s="38">
        <f t="shared" si="178"/>
        <v>0</v>
      </c>
      <c r="T483" s="38">
        <f t="shared" si="184"/>
        <v>0</v>
      </c>
      <c r="U483" s="38">
        <f t="shared" si="179"/>
        <v>0</v>
      </c>
      <c r="V483" s="38">
        <f t="shared" si="180"/>
        <v>0</v>
      </c>
      <c r="W483" s="32"/>
      <c r="X483" s="32"/>
      <c r="Y483" s="32"/>
    </row>
    <row r="484" spans="1:25" ht="12" customHeight="1" outlineLevel="1" collapsed="1" x14ac:dyDescent="0.2">
      <c r="A484" s="35" t="s">
        <v>385</v>
      </c>
      <c r="B484" s="31">
        <f t="shared" ref="B484:R484" si="193">SUBTOTAL(9,B485:B486)</f>
        <v>40</v>
      </c>
      <c r="C484" s="31">
        <f t="shared" si="193"/>
        <v>148</v>
      </c>
      <c r="D484" s="31">
        <f t="shared" si="193"/>
        <v>123</v>
      </c>
      <c r="E484" s="31">
        <f t="shared" si="193"/>
        <v>43</v>
      </c>
      <c r="F484" s="31">
        <f t="shared" si="193"/>
        <v>51</v>
      </c>
      <c r="G484" s="31">
        <f t="shared" si="193"/>
        <v>34</v>
      </c>
      <c r="H484" s="31">
        <f t="shared" si="193"/>
        <v>8</v>
      </c>
      <c r="I484" s="31">
        <f t="shared" si="193"/>
        <v>8</v>
      </c>
      <c r="J484" s="31">
        <f t="shared" si="193"/>
        <v>1</v>
      </c>
      <c r="K484" s="31">
        <f t="shared" si="193"/>
        <v>38</v>
      </c>
      <c r="L484" s="31">
        <f t="shared" si="193"/>
        <v>2</v>
      </c>
      <c r="M484" s="31">
        <f t="shared" si="193"/>
        <v>19</v>
      </c>
      <c r="N484" s="31">
        <f t="shared" si="193"/>
        <v>20</v>
      </c>
      <c r="O484" s="31">
        <f t="shared" si="193"/>
        <v>1</v>
      </c>
      <c r="P484" s="31">
        <f t="shared" si="193"/>
        <v>3</v>
      </c>
      <c r="Q484" s="31">
        <f t="shared" si="193"/>
        <v>4</v>
      </c>
      <c r="R484" s="31">
        <f t="shared" si="193"/>
        <v>1</v>
      </c>
      <c r="S484" s="38">
        <f t="shared" si="178"/>
        <v>0.41463414634146339</v>
      </c>
      <c r="T484" s="38">
        <f t="shared" si="184"/>
        <v>0.48979591836734693</v>
      </c>
      <c r="U484" s="38">
        <f t="shared" si="179"/>
        <v>0.63414634146341464</v>
      </c>
      <c r="V484" s="38">
        <f t="shared" si="180"/>
        <v>1.1239422598307616</v>
      </c>
      <c r="W484" s="32"/>
      <c r="X484" s="32"/>
      <c r="Y484" s="32"/>
    </row>
    <row r="485" spans="1:25" ht="12" hidden="1" customHeight="1" outlineLevel="2" x14ac:dyDescent="0.2">
      <c r="A485" s="30" t="s">
        <v>145</v>
      </c>
      <c r="B485" s="31">
        <v>20</v>
      </c>
      <c r="C485" s="31">
        <v>69</v>
      </c>
      <c r="D485" s="31">
        <v>58</v>
      </c>
      <c r="E485" s="31">
        <v>21</v>
      </c>
      <c r="F485" s="31">
        <v>23</v>
      </c>
      <c r="G485" s="31">
        <f>(F485)-H485-I485-J485</f>
        <v>15</v>
      </c>
      <c r="H485" s="31">
        <v>5</v>
      </c>
      <c r="I485" s="31">
        <v>3</v>
      </c>
      <c r="J485" s="31">
        <v>0</v>
      </c>
      <c r="K485" s="31">
        <v>16</v>
      </c>
      <c r="L485" s="31">
        <v>0</v>
      </c>
      <c r="M485" s="31">
        <v>10</v>
      </c>
      <c r="N485" s="31">
        <v>11</v>
      </c>
      <c r="O485" s="31">
        <v>1</v>
      </c>
      <c r="P485" s="31">
        <v>0</v>
      </c>
      <c r="Q485" s="31">
        <v>2</v>
      </c>
      <c r="R485" s="31">
        <v>1</v>
      </c>
      <c r="S485" s="38">
        <f t="shared" si="178"/>
        <v>0.39655172413793105</v>
      </c>
      <c r="T485" s="38">
        <f t="shared" si="184"/>
        <v>0.48529411764705882</v>
      </c>
      <c r="U485" s="38">
        <f t="shared" si="179"/>
        <v>0.58620689655172409</v>
      </c>
      <c r="V485" s="38">
        <f t="shared" si="180"/>
        <v>1.0715010141987829</v>
      </c>
      <c r="W485" s="32"/>
      <c r="X485" s="32"/>
      <c r="Y485" s="32"/>
    </row>
    <row r="486" spans="1:25" ht="12" hidden="1" customHeight="1" outlineLevel="2" x14ac:dyDescent="0.2">
      <c r="A486" s="30" t="s">
        <v>145</v>
      </c>
      <c r="B486" s="31">
        <v>20</v>
      </c>
      <c r="C486" s="31">
        <v>79</v>
      </c>
      <c r="D486" s="31">
        <v>65</v>
      </c>
      <c r="E486" s="31">
        <v>22</v>
      </c>
      <c r="F486" s="31">
        <v>28</v>
      </c>
      <c r="G486" s="31">
        <f>(F486)-H486-I486-J486</f>
        <v>19</v>
      </c>
      <c r="H486" s="31">
        <v>3</v>
      </c>
      <c r="I486" s="31">
        <v>5</v>
      </c>
      <c r="J486" s="31">
        <v>1</v>
      </c>
      <c r="K486" s="31">
        <v>22</v>
      </c>
      <c r="L486" s="31">
        <v>2</v>
      </c>
      <c r="M486" s="31">
        <v>9</v>
      </c>
      <c r="N486" s="31">
        <v>9</v>
      </c>
      <c r="O486" s="31">
        <v>0</v>
      </c>
      <c r="P486" s="31">
        <v>3</v>
      </c>
      <c r="Q486" s="31">
        <v>2</v>
      </c>
      <c r="R486" s="31">
        <v>0</v>
      </c>
      <c r="S486" s="38">
        <f t="shared" si="178"/>
        <v>0.43076923076923079</v>
      </c>
      <c r="T486" s="38">
        <f t="shared" si="184"/>
        <v>0.49367088607594939</v>
      </c>
      <c r="U486" s="38">
        <f t="shared" si="179"/>
        <v>0.67692307692307696</v>
      </c>
      <c r="V486" s="38">
        <f t="shared" si="180"/>
        <v>1.1705939629990263</v>
      </c>
      <c r="W486" s="32"/>
      <c r="X486" s="32"/>
      <c r="Y486" s="32"/>
    </row>
    <row r="487" spans="1:25" ht="12" customHeight="1" outlineLevel="1" collapsed="1" x14ac:dyDescent="0.2">
      <c r="A487" s="52" t="s">
        <v>386</v>
      </c>
      <c r="B487" s="50">
        <f t="shared" ref="B487:R487" si="194">SUBTOTAL(9,B488:B489)</f>
        <v>16</v>
      </c>
      <c r="C487" s="50">
        <f t="shared" si="194"/>
        <v>50</v>
      </c>
      <c r="D487" s="50">
        <f t="shared" si="194"/>
        <v>36</v>
      </c>
      <c r="E487" s="50">
        <f t="shared" si="194"/>
        <v>11</v>
      </c>
      <c r="F487" s="50">
        <f t="shared" si="194"/>
        <v>12</v>
      </c>
      <c r="G487" s="31">
        <f t="shared" si="194"/>
        <v>11</v>
      </c>
      <c r="H487" s="50">
        <f t="shared" si="194"/>
        <v>1</v>
      </c>
      <c r="I487" s="50">
        <f t="shared" si="194"/>
        <v>0</v>
      </c>
      <c r="J487" s="50">
        <f t="shared" si="194"/>
        <v>0</v>
      </c>
      <c r="K487" s="50">
        <f t="shared" si="194"/>
        <v>4</v>
      </c>
      <c r="L487" s="50">
        <f t="shared" si="194"/>
        <v>7</v>
      </c>
      <c r="M487" s="50">
        <f t="shared" si="194"/>
        <v>7</v>
      </c>
      <c r="N487" s="50">
        <f t="shared" si="194"/>
        <v>3</v>
      </c>
      <c r="O487" s="50">
        <f t="shared" si="194"/>
        <v>0</v>
      </c>
      <c r="P487" s="50">
        <f t="shared" si="194"/>
        <v>0</v>
      </c>
      <c r="Q487" s="50">
        <f t="shared" si="194"/>
        <v>4</v>
      </c>
      <c r="R487" s="50">
        <f t="shared" si="194"/>
        <v>0</v>
      </c>
      <c r="S487" s="38">
        <f t="shared" si="178"/>
        <v>0.33333333333333331</v>
      </c>
      <c r="T487" s="38">
        <f t="shared" si="184"/>
        <v>0.52</v>
      </c>
      <c r="U487" s="38">
        <f t="shared" si="179"/>
        <v>0.3611111111111111</v>
      </c>
      <c r="V487" s="38">
        <f t="shared" si="180"/>
        <v>0.88111111111111118</v>
      </c>
      <c r="W487" s="32"/>
      <c r="X487" s="32"/>
      <c r="Y487" s="32"/>
    </row>
    <row r="488" spans="1:25" ht="12" hidden="1" customHeight="1" outlineLevel="2" x14ac:dyDescent="0.2">
      <c r="A488" s="50" t="s">
        <v>155</v>
      </c>
      <c r="B488" s="50">
        <v>4</v>
      </c>
      <c r="C488" s="50">
        <v>8</v>
      </c>
      <c r="D488" s="50">
        <v>6</v>
      </c>
      <c r="E488" s="50">
        <v>3</v>
      </c>
      <c r="F488" s="50">
        <v>2</v>
      </c>
      <c r="G488" s="31">
        <f>(F488)-H488-I488-J488</f>
        <v>2</v>
      </c>
      <c r="H488" s="50">
        <v>0</v>
      </c>
      <c r="I488" s="50">
        <v>0</v>
      </c>
      <c r="J488" s="50">
        <v>0</v>
      </c>
      <c r="K488" s="50">
        <v>1</v>
      </c>
      <c r="L488" s="50">
        <v>1</v>
      </c>
      <c r="M488" s="50">
        <v>1</v>
      </c>
      <c r="N488" s="50">
        <v>1</v>
      </c>
      <c r="O488" s="50">
        <v>0</v>
      </c>
      <c r="P488" s="50">
        <v>0</v>
      </c>
      <c r="Q488" s="50">
        <v>3</v>
      </c>
      <c r="R488" s="50">
        <v>0</v>
      </c>
      <c r="S488" s="38">
        <f t="shared" si="178"/>
        <v>0.33333333333333331</v>
      </c>
      <c r="T488" s="38">
        <f t="shared" si="184"/>
        <v>0.5</v>
      </c>
      <c r="U488" s="38">
        <f t="shared" si="179"/>
        <v>0.33333333333333331</v>
      </c>
      <c r="V488" s="38">
        <f t="shared" si="180"/>
        <v>0.83333333333333326</v>
      </c>
      <c r="W488" s="32"/>
      <c r="X488" s="32"/>
      <c r="Y488" s="32"/>
    </row>
    <row r="489" spans="1:25" ht="12" hidden="1" customHeight="1" outlineLevel="2" x14ac:dyDescent="0.2">
      <c r="A489" s="48" t="s">
        <v>155</v>
      </c>
      <c r="B489" s="47">
        <v>12</v>
      </c>
      <c r="C489" s="47">
        <v>42</v>
      </c>
      <c r="D489" s="47">
        <v>30</v>
      </c>
      <c r="E489" s="47">
        <v>8</v>
      </c>
      <c r="F489" s="47">
        <v>10</v>
      </c>
      <c r="G489" s="31">
        <f>(F489)-H489-I489-J489</f>
        <v>9</v>
      </c>
      <c r="H489" s="47">
        <v>1</v>
      </c>
      <c r="I489" s="47">
        <v>0</v>
      </c>
      <c r="J489" s="47">
        <v>0</v>
      </c>
      <c r="K489" s="47">
        <v>3</v>
      </c>
      <c r="L489" s="47">
        <v>6</v>
      </c>
      <c r="M489" s="47">
        <v>6</v>
      </c>
      <c r="N489" s="47">
        <v>2</v>
      </c>
      <c r="O489" s="47">
        <v>0</v>
      </c>
      <c r="P489" s="47">
        <v>0</v>
      </c>
      <c r="Q489" s="47">
        <v>1</v>
      </c>
      <c r="R489" s="47">
        <v>0</v>
      </c>
      <c r="S489" s="38">
        <f t="shared" si="178"/>
        <v>0.33333333333333331</v>
      </c>
      <c r="T489" s="38">
        <f t="shared" si="184"/>
        <v>0.52380952380952384</v>
      </c>
      <c r="U489" s="38">
        <f t="shared" si="179"/>
        <v>0.36666666666666664</v>
      </c>
      <c r="V489" s="38">
        <f t="shared" si="180"/>
        <v>0.89047619047619042</v>
      </c>
      <c r="W489" s="32"/>
      <c r="X489" s="32"/>
      <c r="Y489" s="32"/>
    </row>
    <row r="490" spans="1:25" ht="12" customHeight="1" outlineLevel="1" collapsed="1" x14ac:dyDescent="0.2">
      <c r="A490" s="51" t="s">
        <v>387</v>
      </c>
      <c r="B490" s="31">
        <f t="shared" ref="B490:R490" si="195">SUBTOTAL(9,B491:B491)</f>
        <v>1</v>
      </c>
      <c r="C490" s="31">
        <f t="shared" si="195"/>
        <v>3</v>
      </c>
      <c r="D490" s="31">
        <f t="shared" si="195"/>
        <v>3</v>
      </c>
      <c r="E490" s="31">
        <f t="shared" si="195"/>
        <v>0</v>
      </c>
      <c r="F490" s="31">
        <f t="shared" si="195"/>
        <v>1</v>
      </c>
      <c r="G490" s="31">
        <f t="shared" si="195"/>
        <v>1</v>
      </c>
      <c r="H490" s="31">
        <f t="shared" si="195"/>
        <v>0</v>
      </c>
      <c r="I490" s="31">
        <f t="shared" si="195"/>
        <v>0</v>
      </c>
      <c r="J490" s="31">
        <f t="shared" si="195"/>
        <v>0</v>
      </c>
      <c r="K490" s="31">
        <f t="shared" si="195"/>
        <v>1</v>
      </c>
      <c r="L490" s="31">
        <f t="shared" si="195"/>
        <v>0</v>
      </c>
      <c r="M490" s="31">
        <f t="shared" si="195"/>
        <v>0</v>
      </c>
      <c r="N490" s="31">
        <f t="shared" si="195"/>
        <v>0</v>
      </c>
      <c r="O490" s="31">
        <f t="shared" si="195"/>
        <v>0</v>
      </c>
      <c r="P490" s="31">
        <f t="shared" si="195"/>
        <v>0</v>
      </c>
      <c r="Q490" s="31">
        <f t="shared" si="195"/>
        <v>0</v>
      </c>
      <c r="R490" s="31">
        <f t="shared" si="195"/>
        <v>0</v>
      </c>
      <c r="S490" s="38">
        <f t="shared" si="178"/>
        <v>0.33333333333333331</v>
      </c>
      <c r="T490" s="38">
        <f t="shared" si="184"/>
        <v>0.33333333333333331</v>
      </c>
      <c r="U490" s="38">
        <f t="shared" si="179"/>
        <v>0.33333333333333331</v>
      </c>
      <c r="V490" s="38">
        <f t="shared" si="180"/>
        <v>0.66666666666666663</v>
      </c>
      <c r="W490" s="32"/>
      <c r="X490" s="32"/>
      <c r="Y490" s="32"/>
    </row>
    <row r="491" spans="1:25" ht="12" hidden="1" customHeight="1" outlineLevel="2" x14ac:dyDescent="0.2">
      <c r="A491" s="49" t="s">
        <v>183</v>
      </c>
      <c r="B491" s="31">
        <v>1</v>
      </c>
      <c r="C491" s="31">
        <v>3</v>
      </c>
      <c r="D491" s="31">
        <v>3</v>
      </c>
      <c r="E491" s="31">
        <v>0</v>
      </c>
      <c r="F491" s="31">
        <v>1</v>
      </c>
      <c r="G491" s="31">
        <f>(F491)-H491-I491-J491</f>
        <v>1</v>
      </c>
      <c r="H491" s="31">
        <v>0</v>
      </c>
      <c r="I491" s="31">
        <v>0</v>
      </c>
      <c r="J491" s="31">
        <v>0</v>
      </c>
      <c r="K491" s="31">
        <v>1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8">
        <f t="shared" si="178"/>
        <v>0.33333333333333331</v>
      </c>
      <c r="T491" s="38">
        <f t="shared" si="184"/>
        <v>0.33333333333333331</v>
      </c>
      <c r="U491" s="38">
        <f t="shared" si="179"/>
        <v>0.33333333333333331</v>
      </c>
      <c r="V491" s="38">
        <f t="shared" si="180"/>
        <v>0.66666666666666663</v>
      </c>
      <c r="W491" s="32"/>
      <c r="X491" s="32"/>
      <c r="Y491" s="32"/>
    </row>
    <row r="492" spans="1:25" ht="12" customHeight="1" outlineLevel="1" collapsed="1" x14ac:dyDescent="0.2">
      <c r="A492" s="35" t="s">
        <v>388</v>
      </c>
      <c r="B492" s="31">
        <f t="shared" ref="B492:R492" si="196">SUBTOTAL(9,B493:B495)</f>
        <v>41</v>
      </c>
      <c r="C492" s="31">
        <f t="shared" si="196"/>
        <v>127</v>
      </c>
      <c r="D492" s="31">
        <f t="shared" si="196"/>
        <v>112</v>
      </c>
      <c r="E492" s="31">
        <f t="shared" si="196"/>
        <v>20</v>
      </c>
      <c r="F492" s="31">
        <f t="shared" si="196"/>
        <v>27</v>
      </c>
      <c r="G492" s="31">
        <f t="shared" si="196"/>
        <v>25</v>
      </c>
      <c r="H492" s="31">
        <f t="shared" si="196"/>
        <v>2</v>
      </c>
      <c r="I492" s="31">
        <f t="shared" si="196"/>
        <v>0</v>
      </c>
      <c r="J492" s="31">
        <f t="shared" si="196"/>
        <v>0</v>
      </c>
      <c r="K492" s="31">
        <f t="shared" si="196"/>
        <v>15</v>
      </c>
      <c r="L492" s="31">
        <f t="shared" si="196"/>
        <v>7</v>
      </c>
      <c r="M492" s="31">
        <f t="shared" si="196"/>
        <v>6</v>
      </c>
      <c r="N492" s="31">
        <f t="shared" si="196"/>
        <v>14</v>
      </c>
      <c r="O492" s="31">
        <f t="shared" si="196"/>
        <v>1</v>
      </c>
      <c r="P492" s="31">
        <f t="shared" si="196"/>
        <v>1</v>
      </c>
      <c r="Q492" s="31">
        <f t="shared" si="196"/>
        <v>2</v>
      </c>
      <c r="R492" s="31">
        <f t="shared" si="196"/>
        <v>0</v>
      </c>
      <c r="S492" s="38">
        <f t="shared" si="178"/>
        <v>0.24107142857142858</v>
      </c>
      <c r="T492" s="38">
        <f t="shared" si="184"/>
        <v>0.31746031746031744</v>
      </c>
      <c r="U492" s="38">
        <f t="shared" si="179"/>
        <v>0.25892857142857145</v>
      </c>
      <c r="V492" s="38">
        <f t="shared" si="180"/>
        <v>0.57638888888888884</v>
      </c>
      <c r="W492" s="32"/>
      <c r="X492" s="32"/>
      <c r="Y492" s="32"/>
    </row>
    <row r="493" spans="1:25" ht="12" hidden="1" customHeight="1" outlineLevel="2" x14ac:dyDescent="0.2">
      <c r="A493" s="30" t="s">
        <v>175</v>
      </c>
      <c r="B493" s="31">
        <v>16</v>
      </c>
      <c r="C493" s="31">
        <v>47</v>
      </c>
      <c r="D493" s="31">
        <v>40</v>
      </c>
      <c r="E493" s="31">
        <v>9</v>
      </c>
      <c r="F493" s="31">
        <v>10</v>
      </c>
      <c r="G493" s="31">
        <f>(F493)-H493-I493-J493</f>
        <v>9</v>
      </c>
      <c r="H493" s="31">
        <v>1</v>
      </c>
      <c r="I493" s="31">
        <v>0</v>
      </c>
      <c r="J493" s="31">
        <v>0</v>
      </c>
      <c r="K493" s="31">
        <v>8</v>
      </c>
      <c r="L493" s="31">
        <v>2</v>
      </c>
      <c r="M493" s="31">
        <v>4</v>
      </c>
      <c r="N493" s="31">
        <v>5</v>
      </c>
      <c r="O493" s="31">
        <v>1</v>
      </c>
      <c r="P493" s="31">
        <v>0</v>
      </c>
      <c r="Q493" s="31">
        <v>2</v>
      </c>
      <c r="R493" s="31">
        <v>0</v>
      </c>
      <c r="S493" s="38">
        <f t="shared" si="178"/>
        <v>0.25</v>
      </c>
      <c r="T493" s="38">
        <f t="shared" si="184"/>
        <v>0.34782608695652173</v>
      </c>
      <c r="U493" s="38">
        <f t="shared" si="179"/>
        <v>0.27500000000000002</v>
      </c>
      <c r="V493" s="38">
        <f t="shared" si="180"/>
        <v>0.62282608695652175</v>
      </c>
      <c r="W493" s="32"/>
      <c r="X493" s="32"/>
      <c r="Y493" s="32"/>
    </row>
    <row r="494" spans="1:25" ht="12" hidden="1" customHeight="1" outlineLevel="2" x14ac:dyDescent="0.2">
      <c r="A494" s="49" t="s">
        <v>175</v>
      </c>
      <c r="B494" s="31">
        <v>15</v>
      </c>
      <c r="C494" s="31">
        <v>48</v>
      </c>
      <c r="D494" s="31">
        <v>45</v>
      </c>
      <c r="E494" s="31">
        <v>6</v>
      </c>
      <c r="F494" s="31">
        <v>12</v>
      </c>
      <c r="G494" s="31">
        <f>(F494)-H494-I494-J494</f>
        <v>11</v>
      </c>
      <c r="H494" s="31">
        <v>1</v>
      </c>
      <c r="I494" s="31">
        <v>0</v>
      </c>
      <c r="J494" s="31">
        <v>0</v>
      </c>
      <c r="K494" s="31">
        <v>5</v>
      </c>
      <c r="L494" s="31">
        <v>2</v>
      </c>
      <c r="M494" s="31">
        <v>1</v>
      </c>
      <c r="N494" s="31">
        <v>5</v>
      </c>
      <c r="O494" s="31">
        <v>0</v>
      </c>
      <c r="P494" s="31">
        <v>0</v>
      </c>
      <c r="Q494" s="31">
        <v>0</v>
      </c>
      <c r="R494" s="31">
        <v>0</v>
      </c>
      <c r="S494" s="38">
        <f t="shared" si="178"/>
        <v>0.26666666666666666</v>
      </c>
      <c r="T494" s="38">
        <f t="shared" si="184"/>
        <v>0.3125</v>
      </c>
      <c r="U494" s="38">
        <f t="shared" si="179"/>
        <v>0.28888888888888886</v>
      </c>
      <c r="V494" s="38">
        <f t="shared" si="180"/>
        <v>0.60138888888888886</v>
      </c>
      <c r="W494" s="32"/>
      <c r="X494" s="32"/>
      <c r="Y494" s="32"/>
    </row>
    <row r="495" spans="1:25" ht="12" hidden="1" customHeight="1" outlineLevel="2" x14ac:dyDescent="0.2">
      <c r="A495" s="30" t="s">
        <v>175</v>
      </c>
      <c r="B495" s="31">
        <v>10</v>
      </c>
      <c r="C495" s="31">
        <v>32</v>
      </c>
      <c r="D495" s="31">
        <v>27</v>
      </c>
      <c r="E495" s="31">
        <v>5</v>
      </c>
      <c r="F495" s="31">
        <v>5</v>
      </c>
      <c r="G495" s="31">
        <f>(F495)-H495-I495-J495</f>
        <v>5</v>
      </c>
      <c r="H495" s="31">
        <v>0</v>
      </c>
      <c r="I495" s="31">
        <v>0</v>
      </c>
      <c r="J495" s="31">
        <v>0</v>
      </c>
      <c r="K495" s="31">
        <v>2</v>
      </c>
      <c r="L495" s="31">
        <v>3</v>
      </c>
      <c r="M495" s="31">
        <v>1</v>
      </c>
      <c r="N495" s="31">
        <v>4</v>
      </c>
      <c r="O495" s="31">
        <v>0</v>
      </c>
      <c r="P495" s="31">
        <v>1</v>
      </c>
      <c r="Q495" s="31">
        <v>0</v>
      </c>
      <c r="R495" s="31">
        <v>0</v>
      </c>
      <c r="S495" s="38">
        <f t="shared" si="178"/>
        <v>0.18518518518518517</v>
      </c>
      <c r="T495" s="38">
        <f t="shared" si="184"/>
        <v>0.28125</v>
      </c>
      <c r="U495" s="38">
        <f t="shared" si="179"/>
        <v>0.18518518518518517</v>
      </c>
      <c r="V495" s="38">
        <f t="shared" si="180"/>
        <v>0.46643518518518517</v>
      </c>
      <c r="W495" s="32"/>
      <c r="X495" s="32"/>
      <c r="Y495" s="32"/>
    </row>
    <row r="496" spans="1:25" ht="12" customHeight="1" outlineLevel="1" collapsed="1" x14ac:dyDescent="0.2">
      <c r="A496" s="34" t="s">
        <v>389</v>
      </c>
      <c r="B496" s="30">
        <f t="shared" ref="B496:R496" si="197">SUBTOTAL(9,B497:B497)</f>
        <v>1</v>
      </c>
      <c r="C496" s="30">
        <f t="shared" si="197"/>
        <v>1</v>
      </c>
      <c r="D496" s="30">
        <f t="shared" si="197"/>
        <v>1</v>
      </c>
      <c r="E496" s="30">
        <f t="shared" si="197"/>
        <v>0</v>
      </c>
      <c r="F496" s="30">
        <f t="shared" si="197"/>
        <v>0</v>
      </c>
      <c r="G496" s="31">
        <f t="shared" si="197"/>
        <v>0</v>
      </c>
      <c r="H496" s="30">
        <f t="shared" si="197"/>
        <v>0</v>
      </c>
      <c r="I496" s="30">
        <f t="shared" si="197"/>
        <v>0</v>
      </c>
      <c r="J496" s="30">
        <f t="shared" si="197"/>
        <v>0</v>
      </c>
      <c r="K496" s="30">
        <f t="shared" si="197"/>
        <v>0</v>
      </c>
      <c r="L496" s="30">
        <f t="shared" si="197"/>
        <v>0</v>
      </c>
      <c r="M496" s="30">
        <f t="shared" si="197"/>
        <v>0</v>
      </c>
      <c r="N496" s="30">
        <f t="shared" si="197"/>
        <v>1</v>
      </c>
      <c r="O496" s="30">
        <f t="shared" si="197"/>
        <v>0</v>
      </c>
      <c r="P496" s="30">
        <f t="shared" si="197"/>
        <v>0</v>
      </c>
      <c r="Q496" s="30">
        <f t="shared" si="197"/>
        <v>0</v>
      </c>
      <c r="R496" s="30">
        <f t="shared" si="197"/>
        <v>0</v>
      </c>
      <c r="S496" s="38">
        <f t="shared" si="178"/>
        <v>0</v>
      </c>
      <c r="T496" s="38">
        <f t="shared" si="184"/>
        <v>0</v>
      </c>
      <c r="U496" s="38">
        <f t="shared" si="179"/>
        <v>0</v>
      </c>
      <c r="V496" s="38">
        <f t="shared" si="180"/>
        <v>0</v>
      </c>
      <c r="W496" s="32"/>
      <c r="X496" s="32"/>
      <c r="Y496" s="32"/>
    </row>
    <row r="497" spans="1:25" ht="12" hidden="1" customHeight="1" outlineLevel="2" x14ac:dyDescent="0.2">
      <c r="A497" s="11" t="s">
        <v>212</v>
      </c>
      <c r="B497" s="30">
        <v>1</v>
      </c>
      <c r="C497" s="30">
        <v>1</v>
      </c>
      <c r="D497" s="30">
        <v>1</v>
      </c>
      <c r="E497" s="30">
        <v>0</v>
      </c>
      <c r="F497" s="30">
        <v>0</v>
      </c>
      <c r="G497" s="31">
        <f>(F497)-H497-I497-J497</f>
        <v>0</v>
      </c>
      <c r="H497" s="30">
        <v>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1</v>
      </c>
      <c r="O497" s="30">
        <v>0</v>
      </c>
      <c r="P497" s="30">
        <v>0</v>
      </c>
      <c r="Q497" s="30">
        <v>0</v>
      </c>
      <c r="R497" s="30">
        <v>0</v>
      </c>
      <c r="S497" s="38">
        <f t="shared" si="178"/>
        <v>0</v>
      </c>
      <c r="T497" s="38">
        <f t="shared" si="184"/>
        <v>0</v>
      </c>
      <c r="U497" s="38">
        <f t="shared" si="179"/>
        <v>0</v>
      </c>
      <c r="V497" s="38">
        <f t="shared" si="180"/>
        <v>0</v>
      </c>
      <c r="W497" s="32"/>
      <c r="X497" s="32"/>
      <c r="Y497" s="32"/>
    </row>
    <row r="498" spans="1:25" ht="12" customHeight="1" outlineLevel="1" collapsed="1" x14ac:dyDescent="0.2">
      <c r="A498" s="51" t="s">
        <v>390</v>
      </c>
      <c r="B498" s="31">
        <f t="shared" ref="B498:R498" si="198">SUBTOTAL(9,B499:B499)</f>
        <v>2</v>
      </c>
      <c r="C498" s="31">
        <f t="shared" si="198"/>
        <v>1</v>
      </c>
      <c r="D498" s="31">
        <f t="shared" si="198"/>
        <v>1</v>
      </c>
      <c r="E498" s="31">
        <f t="shared" si="198"/>
        <v>1</v>
      </c>
      <c r="F498" s="31">
        <f t="shared" si="198"/>
        <v>0</v>
      </c>
      <c r="G498" s="31">
        <f t="shared" si="198"/>
        <v>0</v>
      </c>
      <c r="H498" s="31">
        <f t="shared" si="198"/>
        <v>0</v>
      </c>
      <c r="I498" s="31">
        <f t="shared" si="198"/>
        <v>0</v>
      </c>
      <c r="J498" s="31">
        <f t="shared" si="198"/>
        <v>0</v>
      </c>
      <c r="K498" s="31">
        <f t="shared" si="198"/>
        <v>0</v>
      </c>
      <c r="L498" s="31">
        <f t="shared" si="198"/>
        <v>0</v>
      </c>
      <c r="M498" s="31">
        <f t="shared" si="198"/>
        <v>0</v>
      </c>
      <c r="N498" s="31">
        <f t="shared" si="198"/>
        <v>1</v>
      </c>
      <c r="O498" s="31">
        <f t="shared" si="198"/>
        <v>0</v>
      </c>
      <c r="P498" s="31">
        <f t="shared" si="198"/>
        <v>0</v>
      </c>
      <c r="Q498" s="31">
        <f t="shared" si="198"/>
        <v>0</v>
      </c>
      <c r="R498" s="31">
        <f t="shared" si="198"/>
        <v>0</v>
      </c>
      <c r="S498" s="38">
        <f t="shared" si="178"/>
        <v>0</v>
      </c>
      <c r="T498" s="38">
        <f t="shared" si="184"/>
        <v>0</v>
      </c>
      <c r="U498" s="38">
        <f t="shared" si="179"/>
        <v>0</v>
      </c>
      <c r="V498" s="38">
        <f t="shared" si="180"/>
        <v>0</v>
      </c>
      <c r="W498" s="32"/>
      <c r="X498" s="32"/>
      <c r="Y498" s="32"/>
    </row>
    <row r="499" spans="1:25" ht="12" hidden="1" customHeight="1" outlineLevel="2" x14ac:dyDescent="0.2">
      <c r="A499" s="49" t="s">
        <v>185</v>
      </c>
      <c r="B499" s="31">
        <v>2</v>
      </c>
      <c r="C499" s="31">
        <v>1</v>
      </c>
      <c r="D499" s="31">
        <v>1</v>
      </c>
      <c r="E499" s="31">
        <v>1</v>
      </c>
      <c r="F499" s="31">
        <v>0</v>
      </c>
      <c r="G499" s="31">
        <f>(F499)-H499-I499-J499</f>
        <v>0</v>
      </c>
      <c r="H499" s="31">
        <v>0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1</v>
      </c>
      <c r="O499" s="31">
        <v>0</v>
      </c>
      <c r="P499" s="31">
        <v>0</v>
      </c>
      <c r="Q499" s="31">
        <v>0</v>
      </c>
      <c r="R499" s="31">
        <v>0</v>
      </c>
      <c r="S499" s="38">
        <f t="shared" si="178"/>
        <v>0</v>
      </c>
      <c r="T499" s="38">
        <f t="shared" si="184"/>
        <v>0</v>
      </c>
      <c r="U499" s="38">
        <f t="shared" si="179"/>
        <v>0</v>
      </c>
      <c r="V499" s="38">
        <f t="shared" si="180"/>
        <v>0</v>
      </c>
      <c r="W499" s="32"/>
      <c r="X499" s="32"/>
      <c r="Y499" s="32"/>
    </row>
    <row r="500" spans="1:25" ht="12" customHeight="1" outlineLevel="1" collapsed="1" x14ac:dyDescent="0.2">
      <c r="A500" s="35" t="s">
        <v>391</v>
      </c>
      <c r="B500" s="31">
        <f t="shared" ref="B500:R500" si="199">SUBTOTAL(9,B501:B504)</f>
        <v>68</v>
      </c>
      <c r="C500" s="31">
        <f t="shared" si="199"/>
        <v>250</v>
      </c>
      <c r="D500" s="31">
        <f t="shared" si="199"/>
        <v>216</v>
      </c>
      <c r="E500" s="31">
        <f t="shared" si="199"/>
        <v>60</v>
      </c>
      <c r="F500" s="31">
        <f t="shared" si="199"/>
        <v>74</v>
      </c>
      <c r="G500" s="31">
        <f t="shared" si="199"/>
        <v>36</v>
      </c>
      <c r="H500" s="31">
        <f t="shared" si="199"/>
        <v>24</v>
      </c>
      <c r="I500" s="31">
        <f t="shared" si="199"/>
        <v>0</v>
      </c>
      <c r="J500" s="31">
        <f t="shared" si="199"/>
        <v>14</v>
      </c>
      <c r="K500" s="31">
        <f t="shared" si="199"/>
        <v>54</v>
      </c>
      <c r="L500" s="31">
        <f t="shared" si="199"/>
        <v>8</v>
      </c>
      <c r="M500" s="31">
        <f t="shared" si="199"/>
        <v>24</v>
      </c>
      <c r="N500" s="31">
        <f t="shared" si="199"/>
        <v>40</v>
      </c>
      <c r="O500" s="31">
        <f t="shared" si="199"/>
        <v>1</v>
      </c>
      <c r="P500" s="31">
        <f t="shared" si="199"/>
        <v>1</v>
      </c>
      <c r="Q500" s="31">
        <f t="shared" si="199"/>
        <v>1</v>
      </c>
      <c r="R500" s="31">
        <f t="shared" si="199"/>
        <v>1</v>
      </c>
      <c r="S500" s="38">
        <f t="shared" si="178"/>
        <v>0.34259259259259262</v>
      </c>
      <c r="T500" s="38">
        <f t="shared" si="184"/>
        <v>0.42570281124497994</v>
      </c>
      <c r="U500" s="38">
        <f t="shared" si="179"/>
        <v>0.64814814814814814</v>
      </c>
      <c r="V500" s="38">
        <f t="shared" si="180"/>
        <v>1.073850959393128</v>
      </c>
      <c r="W500" s="32"/>
      <c r="X500" s="32"/>
      <c r="Y500" s="32"/>
    </row>
    <row r="501" spans="1:25" ht="12" hidden="1" customHeight="1" outlineLevel="2" x14ac:dyDescent="0.2">
      <c r="A501" s="30" t="s">
        <v>146</v>
      </c>
      <c r="B501" s="31">
        <v>22</v>
      </c>
      <c r="C501" s="31">
        <v>78</v>
      </c>
      <c r="D501" s="31">
        <v>63</v>
      </c>
      <c r="E501" s="31">
        <v>22</v>
      </c>
      <c r="F501" s="31">
        <v>21</v>
      </c>
      <c r="G501" s="31">
        <f>(F501)-H501-I501-J501</f>
        <v>12</v>
      </c>
      <c r="H501" s="31">
        <v>6</v>
      </c>
      <c r="I501" s="31">
        <v>0</v>
      </c>
      <c r="J501" s="31">
        <v>3</v>
      </c>
      <c r="K501" s="31">
        <v>12</v>
      </c>
      <c r="L501" s="31">
        <v>1</v>
      </c>
      <c r="M501" s="31">
        <v>12</v>
      </c>
      <c r="N501" s="31">
        <v>12</v>
      </c>
      <c r="O501" s="31">
        <v>1</v>
      </c>
      <c r="P501" s="31">
        <v>1</v>
      </c>
      <c r="Q501" s="31">
        <v>0</v>
      </c>
      <c r="R501" s="31">
        <v>0</v>
      </c>
      <c r="S501" s="38">
        <f t="shared" si="178"/>
        <v>0.33333333333333331</v>
      </c>
      <c r="T501" s="38">
        <f t="shared" si="184"/>
        <v>0.44155844155844154</v>
      </c>
      <c r="U501" s="38">
        <f t="shared" si="179"/>
        <v>0.5714285714285714</v>
      </c>
      <c r="V501" s="38">
        <f t="shared" si="180"/>
        <v>1.0129870129870129</v>
      </c>
      <c r="W501" s="32"/>
      <c r="X501" s="32"/>
      <c r="Y501" s="32"/>
    </row>
    <row r="502" spans="1:25" ht="12" hidden="1" customHeight="1" outlineLevel="2" x14ac:dyDescent="0.2">
      <c r="A502" s="49" t="s">
        <v>146</v>
      </c>
      <c r="B502" s="31">
        <v>25</v>
      </c>
      <c r="C502" s="31">
        <v>97</v>
      </c>
      <c r="D502" s="31">
        <v>88</v>
      </c>
      <c r="E502" s="31">
        <v>25</v>
      </c>
      <c r="F502" s="31">
        <v>34</v>
      </c>
      <c r="G502" s="31">
        <f>(F502)-H502-I502-J502</f>
        <v>13</v>
      </c>
      <c r="H502" s="31">
        <v>11</v>
      </c>
      <c r="I502" s="31">
        <v>0</v>
      </c>
      <c r="J502" s="31">
        <v>10</v>
      </c>
      <c r="K502" s="31">
        <v>30</v>
      </c>
      <c r="L502" s="31">
        <v>1</v>
      </c>
      <c r="M502" s="31">
        <v>8</v>
      </c>
      <c r="N502" s="31">
        <v>11</v>
      </c>
      <c r="O502" s="31">
        <v>0</v>
      </c>
      <c r="P502" s="31">
        <v>0</v>
      </c>
      <c r="Q502" s="31">
        <v>1</v>
      </c>
      <c r="R502" s="31">
        <v>0</v>
      </c>
      <c r="S502" s="38">
        <f t="shared" si="178"/>
        <v>0.38636363636363635</v>
      </c>
      <c r="T502" s="38">
        <f t="shared" si="184"/>
        <v>0.44329896907216493</v>
      </c>
      <c r="U502" s="38">
        <f t="shared" si="179"/>
        <v>0.85227272727272729</v>
      </c>
      <c r="V502" s="38">
        <f t="shared" si="180"/>
        <v>1.2955716963448922</v>
      </c>
      <c r="W502" s="32"/>
      <c r="X502" s="32"/>
      <c r="Y502" s="32"/>
    </row>
    <row r="503" spans="1:25" ht="12" hidden="1" customHeight="1" outlineLevel="2" x14ac:dyDescent="0.2">
      <c r="A503" s="49" t="s">
        <v>146</v>
      </c>
      <c r="B503" s="31">
        <v>16</v>
      </c>
      <c r="C503" s="31">
        <v>64</v>
      </c>
      <c r="D503" s="31">
        <v>56</v>
      </c>
      <c r="E503" s="31">
        <v>11</v>
      </c>
      <c r="F503" s="31">
        <v>15</v>
      </c>
      <c r="G503" s="31">
        <f>(F503)-H503-I503-J503</f>
        <v>8</v>
      </c>
      <c r="H503" s="31">
        <v>6</v>
      </c>
      <c r="I503" s="31">
        <v>0</v>
      </c>
      <c r="J503" s="31">
        <v>1</v>
      </c>
      <c r="K503" s="31">
        <v>10</v>
      </c>
      <c r="L503" s="31">
        <v>6</v>
      </c>
      <c r="M503" s="31">
        <v>2</v>
      </c>
      <c r="N503" s="31">
        <v>14</v>
      </c>
      <c r="O503" s="31">
        <v>0</v>
      </c>
      <c r="P503" s="31">
        <v>0</v>
      </c>
      <c r="Q503" s="31">
        <v>0</v>
      </c>
      <c r="R503" s="31">
        <v>0</v>
      </c>
      <c r="S503" s="38">
        <f t="shared" si="178"/>
        <v>0.26785714285714285</v>
      </c>
      <c r="T503" s="38">
        <f t="shared" si="184"/>
        <v>0.359375</v>
      </c>
      <c r="U503" s="38">
        <f t="shared" si="179"/>
        <v>0.42857142857142855</v>
      </c>
      <c r="V503" s="38">
        <f t="shared" si="180"/>
        <v>0.7879464285714286</v>
      </c>
      <c r="W503" s="32"/>
      <c r="X503" s="32"/>
      <c r="Y503" s="32"/>
    </row>
    <row r="504" spans="1:25" ht="12" hidden="1" customHeight="1" outlineLevel="2" x14ac:dyDescent="0.2">
      <c r="A504" s="49" t="s">
        <v>146</v>
      </c>
      <c r="B504" s="31">
        <v>5</v>
      </c>
      <c r="C504" s="31">
        <v>11</v>
      </c>
      <c r="D504" s="31">
        <v>9</v>
      </c>
      <c r="E504" s="31">
        <v>2</v>
      </c>
      <c r="F504" s="31">
        <v>4</v>
      </c>
      <c r="G504" s="31">
        <f>(F504)-H504-I504-J504</f>
        <v>3</v>
      </c>
      <c r="H504" s="31">
        <v>1</v>
      </c>
      <c r="I504" s="31">
        <v>0</v>
      </c>
      <c r="J504" s="31">
        <v>0</v>
      </c>
      <c r="K504" s="31">
        <v>2</v>
      </c>
      <c r="L504" s="31">
        <v>0</v>
      </c>
      <c r="M504" s="31">
        <v>2</v>
      </c>
      <c r="N504" s="31">
        <v>3</v>
      </c>
      <c r="O504" s="31">
        <v>0</v>
      </c>
      <c r="P504" s="31">
        <v>0</v>
      </c>
      <c r="Q504" s="31">
        <v>0</v>
      </c>
      <c r="R504" s="31">
        <v>1</v>
      </c>
      <c r="S504" s="38">
        <f t="shared" si="178"/>
        <v>0.44444444444444442</v>
      </c>
      <c r="T504" s="38">
        <f t="shared" si="184"/>
        <v>0.54545454545454541</v>
      </c>
      <c r="U504" s="38">
        <f t="shared" si="179"/>
        <v>0.55555555555555558</v>
      </c>
      <c r="V504" s="38">
        <f t="shared" si="180"/>
        <v>1.101010101010101</v>
      </c>
      <c r="W504" s="32"/>
      <c r="X504" s="32"/>
      <c r="Y504" s="32"/>
    </row>
    <row r="505" spans="1:25" ht="12" customHeight="1" outlineLevel="1" collapsed="1" x14ac:dyDescent="0.2">
      <c r="A505" s="51" t="s">
        <v>392</v>
      </c>
      <c r="B505" s="31">
        <f t="shared" ref="B505:R505" si="200">SUBTOTAL(9,B506:B508)</f>
        <v>33</v>
      </c>
      <c r="C505" s="31">
        <f t="shared" si="200"/>
        <v>107</v>
      </c>
      <c r="D505" s="31">
        <f t="shared" si="200"/>
        <v>84</v>
      </c>
      <c r="E505" s="31">
        <f t="shared" si="200"/>
        <v>23</v>
      </c>
      <c r="F505" s="31">
        <f t="shared" si="200"/>
        <v>28</v>
      </c>
      <c r="G505" s="31">
        <f t="shared" si="200"/>
        <v>22</v>
      </c>
      <c r="H505" s="31">
        <f t="shared" si="200"/>
        <v>6</v>
      </c>
      <c r="I505" s="31">
        <f t="shared" si="200"/>
        <v>0</v>
      </c>
      <c r="J505" s="31">
        <f t="shared" si="200"/>
        <v>0</v>
      </c>
      <c r="K505" s="31">
        <f t="shared" si="200"/>
        <v>19</v>
      </c>
      <c r="L505" s="31">
        <f t="shared" si="200"/>
        <v>2</v>
      </c>
      <c r="M505" s="31">
        <f t="shared" si="200"/>
        <v>20</v>
      </c>
      <c r="N505" s="31">
        <f t="shared" si="200"/>
        <v>19</v>
      </c>
      <c r="O505" s="31">
        <f t="shared" si="200"/>
        <v>0</v>
      </c>
      <c r="P505" s="31">
        <f t="shared" si="200"/>
        <v>1</v>
      </c>
      <c r="Q505" s="31">
        <f t="shared" si="200"/>
        <v>6</v>
      </c>
      <c r="R505" s="31">
        <f t="shared" si="200"/>
        <v>0</v>
      </c>
      <c r="S505" s="38">
        <f t="shared" si="178"/>
        <v>0.33333333333333331</v>
      </c>
      <c r="T505" s="38">
        <f t="shared" si="184"/>
        <v>0.46728971962616822</v>
      </c>
      <c r="U505" s="38">
        <f t="shared" si="179"/>
        <v>0.40476190476190477</v>
      </c>
      <c r="V505" s="38">
        <f t="shared" si="180"/>
        <v>0.87205162438807293</v>
      </c>
      <c r="W505" s="32"/>
      <c r="X505" s="32"/>
      <c r="Y505" s="32"/>
    </row>
    <row r="506" spans="1:25" ht="12" hidden="1" customHeight="1" outlineLevel="2" x14ac:dyDescent="0.2">
      <c r="A506" s="49" t="s">
        <v>182</v>
      </c>
      <c r="B506" s="31">
        <v>6</v>
      </c>
      <c r="C506" s="31">
        <v>15</v>
      </c>
      <c r="D506" s="31">
        <v>11</v>
      </c>
      <c r="E506" s="31">
        <v>5</v>
      </c>
      <c r="F506" s="31">
        <v>5</v>
      </c>
      <c r="G506" s="31">
        <f>(F506)-H506-I506-J506</f>
        <v>4</v>
      </c>
      <c r="H506" s="31">
        <v>1</v>
      </c>
      <c r="I506" s="31">
        <v>0</v>
      </c>
      <c r="J506" s="31">
        <v>0</v>
      </c>
      <c r="K506" s="31">
        <v>3</v>
      </c>
      <c r="L506" s="31">
        <v>1</v>
      </c>
      <c r="M506" s="31">
        <v>3</v>
      </c>
      <c r="N506" s="31">
        <v>0</v>
      </c>
      <c r="O506" s="31">
        <v>0</v>
      </c>
      <c r="P506" s="31">
        <v>0</v>
      </c>
      <c r="Q506" s="31">
        <v>0</v>
      </c>
      <c r="R506" s="31">
        <v>0</v>
      </c>
      <c r="S506" s="38">
        <f t="shared" si="178"/>
        <v>0.45454545454545453</v>
      </c>
      <c r="T506" s="38">
        <f t="shared" si="184"/>
        <v>0.6</v>
      </c>
      <c r="U506" s="38">
        <f t="shared" si="179"/>
        <v>0.54545454545454541</v>
      </c>
      <c r="V506" s="38">
        <f t="shared" si="180"/>
        <v>1.1454545454545455</v>
      </c>
      <c r="W506" s="32"/>
      <c r="X506" s="32"/>
      <c r="Y506" s="32"/>
    </row>
    <row r="507" spans="1:25" ht="12" hidden="1" customHeight="1" outlineLevel="2" x14ac:dyDescent="0.2">
      <c r="A507" s="30" t="s">
        <v>182</v>
      </c>
      <c r="B507" s="31">
        <v>17</v>
      </c>
      <c r="C507" s="31">
        <v>59</v>
      </c>
      <c r="D507" s="31">
        <v>50</v>
      </c>
      <c r="E507" s="31">
        <v>10</v>
      </c>
      <c r="F507" s="31">
        <v>17</v>
      </c>
      <c r="G507" s="31">
        <f>(F507)-H507-I507-J507</f>
        <v>13</v>
      </c>
      <c r="H507" s="31">
        <v>4</v>
      </c>
      <c r="I507" s="31">
        <v>0</v>
      </c>
      <c r="J507" s="31">
        <v>0</v>
      </c>
      <c r="K507" s="31">
        <v>12</v>
      </c>
      <c r="L507" s="31">
        <v>1</v>
      </c>
      <c r="M507" s="31">
        <v>7</v>
      </c>
      <c r="N507" s="31">
        <v>11</v>
      </c>
      <c r="O507" s="31">
        <v>0</v>
      </c>
      <c r="P507" s="31">
        <v>1</v>
      </c>
      <c r="Q507" s="31">
        <v>6</v>
      </c>
      <c r="R507" s="31">
        <v>0</v>
      </c>
      <c r="S507" s="38">
        <f t="shared" si="178"/>
        <v>0.34</v>
      </c>
      <c r="T507" s="38">
        <f t="shared" si="184"/>
        <v>0.42372881355932202</v>
      </c>
      <c r="U507" s="38">
        <f t="shared" si="179"/>
        <v>0.42</v>
      </c>
      <c r="V507" s="38">
        <f t="shared" si="180"/>
        <v>0.84372881355932194</v>
      </c>
      <c r="W507" s="32"/>
      <c r="X507" s="32"/>
      <c r="Y507" s="32"/>
    </row>
    <row r="508" spans="1:25" ht="12" hidden="1" customHeight="1" outlineLevel="2" x14ac:dyDescent="0.2">
      <c r="A508" s="30" t="s">
        <v>182</v>
      </c>
      <c r="B508" s="31">
        <v>10</v>
      </c>
      <c r="C508" s="31">
        <v>33</v>
      </c>
      <c r="D508" s="31">
        <v>23</v>
      </c>
      <c r="E508" s="31">
        <v>8</v>
      </c>
      <c r="F508" s="31">
        <v>6</v>
      </c>
      <c r="G508" s="31">
        <f>(F508)-H508-I508-J508</f>
        <v>5</v>
      </c>
      <c r="H508" s="31">
        <v>1</v>
      </c>
      <c r="I508" s="31">
        <v>0</v>
      </c>
      <c r="J508" s="31">
        <v>0</v>
      </c>
      <c r="K508" s="31">
        <v>4</v>
      </c>
      <c r="L508" s="31">
        <v>0</v>
      </c>
      <c r="M508" s="31">
        <v>10</v>
      </c>
      <c r="N508" s="31">
        <v>8</v>
      </c>
      <c r="O508" s="31">
        <v>0</v>
      </c>
      <c r="P508" s="31">
        <v>0</v>
      </c>
      <c r="Q508" s="31">
        <v>0</v>
      </c>
      <c r="R508" s="31">
        <v>0</v>
      </c>
      <c r="S508" s="38">
        <f t="shared" si="178"/>
        <v>0.2608695652173913</v>
      </c>
      <c r="T508" s="38">
        <f t="shared" si="184"/>
        <v>0.48484848484848486</v>
      </c>
      <c r="U508" s="38">
        <f t="shared" si="179"/>
        <v>0.30434782608695654</v>
      </c>
      <c r="V508" s="38">
        <f t="shared" si="180"/>
        <v>0.7891963109354414</v>
      </c>
      <c r="W508" s="32"/>
      <c r="X508" s="32"/>
      <c r="Y508" s="32"/>
    </row>
    <row r="509" spans="1:25" ht="12" customHeight="1" outlineLevel="1" collapsed="1" x14ac:dyDescent="0.2">
      <c r="A509" s="52" t="s">
        <v>393</v>
      </c>
      <c r="B509" s="50">
        <f t="shared" ref="B509:R509" si="201">SUBTOTAL(9,B510:B510)</f>
        <v>2</v>
      </c>
      <c r="C509" s="50">
        <f t="shared" si="201"/>
        <v>4</v>
      </c>
      <c r="D509" s="50">
        <f t="shared" si="201"/>
        <v>2</v>
      </c>
      <c r="E509" s="50">
        <f t="shared" si="201"/>
        <v>1</v>
      </c>
      <c r="F509" s="50">
        <f t="shared" si="201"/>
        <v>1</v>
      </c>
      <c r="G509" s="31">
        <f t="shared" si="201"/>
        <v>0</v>
      </c>
      <c r="H509" s="50">
        <f t="shared" si="201"/>
        <v>1</v>
      </c>
      <c r="I509" s="50">
        <f t="shared" si="201"/>
        <v>0</v>
      </c>
      <c r="J509" s="50">
        <f t="shared" si="201"/>
        <v>0</v>
      </c>
      <c r="K509" s="50">
        <f t="shared" si="201"/>
        <v>1</v>
      </c>
      <c r="L509" s="50">
        <f t="shared" si="201"/>
        <v>0</v>
      </c>
      <c r="M509" s="50">
        <f t="shared" si="201"/>
        <v>2</v>
      </c>
      <c r="N509" s="50">
        <f t="shared" si="201"/>
        <v>1</v>
      </c>
      <c r="O509" s="50">
        <f t="shared" si="201"/>
        <v>0</v>
      </c>
      <c r="P509" s="50">
        <f t="shared" si="201"/>
        <v>0</v>
      </c>
      <c r="Q509" s="50">
        <f t="shared" si="201"/>
        <v>1</v>
      </c>
      <c r="R509" s="50">
        <f t="shared" si="201"/>
        <v>0</v>
      </c>
      <c r="S509" s="38">
        <f t="shared" si="178"/>
        <v>0.5</v>
      </c>
      <c r="T509" s="38">
        <f t="shared" si="184"/>
        <v>0.75</v>
      </c>
      <c r="U509" s="38">
        <f t="shared" si="179"/>
        <v>1</v>
      </c>
      <c r="V509" s="38">
        <f t="shared" si="180"/>
        <v>1.75</v>
      </c>
      <c r="W509" s="32"/>
      <c r="X509" s="32"/>
      <c r="Y509" s="32"/>
    </row>
    <row r="510" spans="1:25" ht="12" hidden="1" customHeight="1" outlineLevel="2" x14ac:dyDescent="0.2">
      <c r="A510" s="50" t="s">
        <v>215</v>
      </c>
      <c r="B510" s="50">
        <v>2</v>
      </c>
      <c r="C510" s="50">
        <v>4</v>
      </c>
      <c r="D510" s="50">
        <v>2</v>
      </c>
      <c r="E510" s="50">
        <v>1</v>
      </c>
      <c r="F510" s="50">
        <v>1</v>
      </c>
      <c r="G510" s="31">
        <f>(F510)-H510-I510-J510</f>
        <v>0</v>
      </c>
      <c r="H510" s="50">
        <v>1</v>
      </c>
      <c r="I510" s="50">
        <v>0</v>
      </c>
      <c r="J510" s="50">
        <v>0</v>
      </c>
      <c r="K510" s="50">
        <v>1</v>
      </c>
      <c r="L510" s="50">
        <v>0</v>
      </c>
      <c r="M510" s="50">
        <v>2</v>
      </c>
      <c r="N510" s="50">
        <v>1</v>
      </c>
      <c r="O510" s="50">
        <v>0</v>
      </c>
      <c r="P510" s="50">
        <v>0</v>
      </c>
      <c r="Q510" s="50">
        <v>1</v>
      </c>
      <c r="R510" s="50">
        <v>0</v>
      </c>
      <c r="S510" s="38">
        <f t="shared" si="178"/>
        <v>0.5</v>
      </c>
      <c r="T510" s="38">
        <f t="shared" si="184"/>
        <v>0.75</v>
      </c>
      <c r="U510" s="38">
        <f t="shared" si="179"/>
        <v>1</v>
      </c>
      <c r="V510" s="38">
        <f t="shared" si="180"/>
        <v>1.75</v>
      </c>
      <c r="W510" s="32"/>
      <c r="X510" s="32"/>
      <c r="Y510" s="32"/>
    </row>
    <row r="511" spans="1:25" ht="12" customHeight="1" outlineLevel="1" collapsed="1" x14ac:dyDescent="0.2">
      <c r="A511" s="35" t="s">
        <v>394</v>
      </c>
      <c r="B511" s="31">
        <f t="shared" ref="B511:R511" si="202">SUBTOTAL(9,B512:B512)</f>
        <v>2</v>
      </c>
      <c r="C511" s="31">
        <f t="shared" si="202"/>
        <v>4</v>
      </c>
      <c r="D511" s="31">
        <f t="shared" si="202"/>
        <v>3</v>
      </c>
      <c r="E511" s="31">
        <f t="shared" si="202"/>
        <v>0</v>
      </c>
      <c r="F511" s="31">
        <f t="shared" si="202"/>
        <v>1</v>
      </c>
      <c r="G511" s="31">
        <f t="shared" si="202"/>
        <v>1</v>
      </c>
      <c r="H511" s="31">
        <f t="shared" si="202"/>
        <v>0</v>
      </c>
      <c r="I511" s="31">
        <f t="shared" si="202"/>
        <v>0</v>
      </c>
      <c r="J511" s="31">
        <f t="shared" si="202"/>
        <v>0</v>
      </c>
      <c r="K511" s="31">
        <f t="shared" si="202"/>
        <v>0</v>
      </c>
      <c r="L511" s="31">
        <f t="shared" si="202"/>
        <v>0</v>
      </c>
      <c r="M511" s="31">
        <f t="shared" si="202"/>
        <v>1</v>
      </c>
      <c r="N511" s="31">
        <f t="shared" si="202"/>
        <v>1</v>
      </c>
      <c r="O511" s="31">
        <f t="shared" si="202"/>
        <v>0</v>
      </c>
      <c r="P511" s="31">
        <f t="shared" si="202"/>
        <v>0</v>
      </c>
      <c r="Q511" s="31">
        <f t="shared" si="202"/>
        <v>0</v>
      </c>
      <c r="R511" s="31">
        <f t="shared" si="202"/>
        <v>0</v>
      </c>
      <c r="S511" s="38">
        <f t="shared" si="178"/>
        <v>0.33333333333333331</v>
      </c>
      <c r="T511" s="38">
        <f t="shared" si="184"/>
        <v>0.5</v>
      </c>
      <c r="U511" s="38">
        <f t="shared" si="179"/>
        <v>0.33333333333333331</v>
      </c>
      <c r="V511" s="38">
        <f t="shared" si="180"/>
        <v>0.83333333333333326</v>
      </c>
      <c r="W511" s="32"/>
      <c r="X511" s="32"/>
      <c r="Y511" s="32"/>
    </row>
    <row r="512" spans="1:25" ht="12" hidden="1" customHeight="1" outlineLevel="2" x14ac:dyDescent="0.2">
      <c r="A512" s="30" t="s">
        <v>151</v>
      </c>
      <c r="B512" s="31">
        <v>2</v>
      </c>
      <c r="C512" s="31">
        <v>4</v>
      </c>
      <c r="D512" s="31">
        <v>3</v>
      </c>
      <c r="E512" s="31">
        <v>0</v>
      </c>
      <c r="F512" s="31">
        <v>1</v>
      </c>
      <c r="G512" s="31">
        <f>(F512)-H512-I512-J512</f>
        <v>1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1</v>
      </c>
      <c r="N512" s="31">
        <v>1</v>
      </c>
      <c r="O512" s="31">
        <v>0</v>
      </c>
      <c r="P512" s="31">
        <v>0</v>
      </c>
      <c r="Q512" s="31">
        <v>0</v>
      </c>
      <c r="R512" s="31">
        <v>0</v>
      </c>
      <c r="S512" s="38">
        <f t="shared" ref="S512:S560" si="203">(F512/D512)</f>
        <v>0.33333333333333331</v>
      </c>
      <c r="T512" s="38">
        <f t="shared" si="184"/>
        <v>0.5</v>
      </c>
      <c r="U512" s="38">
        <f t="shared" ref="U512:U560" si="204">((G512)+(2*H512)+(3*I512)+(4*J512))/(D512)</f>
        <v>0.33333333333333331</v>
      </c>
      <c r="V512" s="38">
        <f t="shared" ref="V512:V560" si="205">T512+U512</f>
        <v>0.83333333333333326</v>
      </c>
      <c r="W512" s="32"/>
      <c r="X512" s="32"/>
      <c r="Y512" s="32"/>
    </row>
    <row r="513" spans="1:25" ht="12" customHeight="1" outlineLevel="1" collapsed="1" x14ac:dyDescent="0.2">
      <c r="A513" s="53" t="s">
        <v>411</v>
      </c>
      <c r="B513" s="47">
        <f t="shared" ref="B513:R513" si="206">SUBTOTAL(9,B514:B514)</f>
        <v>1</v>
      </c>
      <c r="C513" s="47">
        <f t="shared" si="206"/>
        <v>2</v>
      </c>
      <c r="D513" s="47">
        <f t="shared" si="206"/>
        <v>1</v>
      </c>
      <c r="E513" s="47">
        <f t="shared" si="206"/>
        <v>0</v>
      </c>
      <c r="F513" s="47">
        <f t="shared" si="206"/>
        <v>0</v>
      </c>
      <c r="G513" s="31">
        <f t="shared" si="206"/>
        <v>0</v>
      </c>
      <c r="H513" s="47">
        <f t="shared" si="206"/>
        <v>0</v>
      </c>
      <c r="I513" s="47">
        <f t="shared" si="206"/>
        <v>0</v>
      </c>
      <c r="J513" s="47">
        <f t="shared" si="206"/>
        <v>0</v>
      </c>
      <c r="K513" s="47">
        <f t="shared" si="206"/>
        <v>0</v>
      </c>
      <c r="L513" s="47">
        <f t="shared" si="206"/>
        <v>0</v>
      </c>
      <c r="M513" s="47">
        <f t="shared" si="206"/>
        <v>1</v>
      </c>
      <c r="N513" s="47">
        <f t="shared" si="206"/>
        <v>1</v>
      </c>
      <c r="O513" s="47">
        <f t="shared" si="206"/>
        <v>0</v>
      </c>
      <c r="P513" s="47">
        <f t="shared" si="206"/>
        <v>0</v>
      </c>
      <c r="Q513" s="47">
        <f t="shared" si="206"/>
        <v>0</v>
      </c>
      <c r="R513" s="47">
        <f t="shared" si="206"/>
        <v>0</v>
      </c>
      <c r="S513" s="38">
        <f t="shared" si="203"/>
        <v>0</v>
      </c>
      <c r="T513" s="38">
        <f t="shared" si="184"/>
        <v>0.5</v>
      </c>
      <c r="U513" s="38">
        <f t="shared" si="204"/>
        <v>0</v>
      </c>
      <c r="V513" s="38">
        <f t="shared" si="205"/>
        <v>0.5</v>
      </c>
      <c r="W513" s="32"/>
      <c r="X513" s="32"/>
      <c r="Y513" s="32"/>
    </row>
    <row r="514" spans="1:25" ht="12" hidden="1" customHeight="1" outlineLevel="2" x14ac:dyDescent="0.2">
      <c r="A514" s="48" t="s">
        <v>160</v>
      </c>
      <c r="B514" s="47">
        <v>1</v>
      </c>
      <c r="C514" s="47">
        <v>2</v>
      </c>
      <c r="D514" s="47">
        <v>1</v>
      </c>
      <c r="E514" s="47">
        <v>0</v>
      </c>
      <c r="F514" s="47">
        <v>0</v>
      </c>
      <c r="G514" s="31">
        <f>(F514)-H514-I514-J514</f>
        <v>0</v>
      </c>
      <c r="H514" s="47">
        <v>0</v>
      </c>
      <c r="I514" s="47">
        <v>0</v>
      </c>
      <c r="J514" s="47">
        <v>0</v>
      </c>
      <c r="K514" s="47">
        <v>0</v>
      </c>
      <c r="L514" s="47">
        <v>0</v>
      </c>
      <c r="M514" s="47">
        <v>1</v>
      </c>
      <c r="N514" s="47">
        <v>1</v>
      </c>
      <c r="O514" s="47">
        <v>0</v>
      </c>
      <c r="P514" s="47">
        <v>0</v>
      </c>
      <c r="Q514" s="47">
        <v>0</v>
      </c>
      <c r="R514" s="47">
        <v>0</v>
      </c>
      <c r="S514" s="38">
        <f t="shared" si="203"/>
        <v>0</v>
      </c>
      <c r="T514" s="38">
        <f t="shared" si="184"/>
        <v>0.5</v>
      </c>
      <c r="U514" s="38">
        <f t="shared" si="204"/>
        <v>0</v>
      </c>
      <c r="V514" s="38">
        <f t="shared" si="205"/>
        <v>0.5</v>
      </c>
      <c r="W514" s="32"/>
      <c r="X514" s="32"/>
      <c r="Y514" s="32"/>
    </row>
    <row r="515" spans="1:25" ht="12" customHeight="1" outlineLevel="1" collapsed="1" x14ac:dyDescent="0.2">
      <c r="A515" s="35" t="s">
        <v>395</v>
      </c>
      <c r="B515" s="31">
        <f t="shared" ref="B515:R515" si="207">SUBTOTAL(9,B516:B519)</f>
        <v>60</v>
      </c>
      <c r="C515" s="31">
        <f t="shared" si="207"/>
        <v>227</v>
      </c>
      <c r="D515" s="31">
        <f t="shared" si="207"/>
        <v>185</v>
      </c>
      <c r="E515" s="31">
        <f t="shared" si="207"/>
        <v>55</v>
      </c>
      <c r="F515" s="31">
        <f t="shared" si="207"/>
        <v>58</v>
      </c>
      <c r="G515" s="31">
        <f t="shared" si="207"/>
        <v>42</v>
      </c>
      <c r="H515" s="31">
        <f t="shared" si="207"/>
        <v>14</v>
      </c>
      <c r="I515" s="31">
        <f t="shared" si="207"/>
        <v>0</v>
      </c>
      <c r="J515" s="31">
        <f t="shared" si="207"/>
        <v>2</v>
      </c>
      <c r="K515" s="31">
        <f t="shared" si="207"/>
        <v>40</v>
      </c>
      <c r="L515" s="31">
        <f t="shared" si="207"/>
        <v>8</v>
      </c>
      <c r="M515" s="31">
        <f t="shared" si="207"/>
        <v>28</v>
      </c>
      <c r="N515" s="31">
        <f t="shared" si="207"/>
        <v>28</v>
      </c>
      <c r="O515" s="31">
        <f t="shared" si="207"/>
        <v>4</v>
      </c>
      <c r="P515" s="31">
        <f t="shared" si="207"/>
        <v>2</v>
      </c>
      <c r="Q515" s="31">
        <f t="shared" si="207"/>
        <v>16</v>
      </c>
      <c r="R515" s="31">
        <f t="shared" si="207"/>
        <v>2</v>
      </c>
      <c r="S515" s="38">
        <f t="shared" si="203"/>
        <v>0.31351351351351353</v>
      </c>
      <c r="T515" s="38">
        <f t="shared" si="184"/>
        <v>0.42152466367713004</v>
      </c>
      <c r="U515" s="38">
        <f t="shared" si="204"/>
        <v>0.42162162162162165</v>
      </c>
      <c r="V515" s="38">
        <f t="shared" si="205"/>
        <v>0.84314628529875169</v>
      </c>
      <c r="W515" s="32"/>
      <c r="X515" s="32"/>
      <c r="Y515" s="32"/>
    </row>
    <row r="516" spans="1:25" ht="12" hidden="1" customHeight="1" outlineLevel="2" x14ac:dyDescent="0.2">
      <c r="A516" s="30" t="s">
        <v>161</v>
      </c>
      <c r="B516" s="31">
        <v>14</v>
      </c>
      <c r="C516" s="31">
        <v>55</v>
      </c>
      <c r="D516" s="31">
        <v>48</v>
      </c>
      <c r="E516" s="31">
        <v>11</v>
      </c>
      <c r="F516" s="31">
        <v>12</v>
      </c>
      <c r="G516" s="31">
        <f>(F516)-H516-I516-J516</f>
        <v>9</v>
      </c>
      <c r="H516" s="31">
        <v>3</v>
      </c>
      <c r="I516" s="31">
        <v>0</v>
      </c>
      <c r="J516" s="31">
        <v>0</v>
      </c>
      <c r="K516" s="31">
        <v>5</v>
      </c>
      <c r="L516" s="31">
        <v>1</v>
      </c>
      <c r="M516" s="31">
        <v>5</v>
      </c>
      <c r="N516" s="31">
        <v>15</v>
      </c>
      <c r="O516" s="31">
        <v>1</v>
      </c>
      <c r="P516" s="31">
        <v>0</v>
      </c>
      <c r="Q516" s="31">
        <v>4</v>
      </c>
      <c r="R516" s="31">
        <v>1</v>
      </c>
      <c r="S516" s="38">
        <f t="shared" si="203"/>
        <v>0.25</v>
      </c>
      <c r="T516" s="38">
        <f t="shared" si="184"/>
        <v>0.33333333333333331</v>
      </c>
      <c r="U516" s="38">
        <f t="shared" si="204"/>
        <v>0.3125</v>
      </c>
      <c r="V516" s="38">
        <f t="shared" si="205"/>
        <v>0.64583333333333326</v>
      </c>
      <c r="W516" s="32"/>
      <c r="X516" s="32"/>
      <c r="Y516" s="32"/>
    </row>
    <row r="517" spans="1:25" ht="12" hidden="1" customHeight="1" outlineLevel="2" x14ac:dyDescent="0.2">
      <c r="A517" s="30" t="s">
        <v>161</v>
      </c>
      <c r="B517" s="31">
        <v>14</v>
      </c>
      <c r="C517" s="31">
        <v>59</v>
      </c>
      <c r="D517" s="31">
        <v>46</v>
      </c>
      <c r="E517" s="31">
        <v>18</v>
      </c>
      <c r="F517" s="31">
        <v>15</v>
      </c>
      <c r="G517" s="31">
        <f>(F517)-H517-I517-J517</f>
        <v>12</v>
      </c>
      <c r="H517" s="31">
        <v>2</v>
      </c>
      <c r="I517" s="31">
        <v>0</v>
      </c>
      <c r="J517" s="31">
        <v>1</v>
      </c>
      <c r="K517" s="31">
        <v>8</v>
      </c>
      <c r="L517" s="31">
        <v>3</v>
      </c>
      <c r="M517" s="31">
        <v>8</v>
      </c>
      <c r="N517" s="31">
        <v>5</v>
      </c>
      <c r="O517" s="31">
        <v>2</v>
      </c>
      <c r="P517" s="31">
        <v>0</v>
      </c>
      <c r="Q517" s="31">
        <v>1</v>
      </c>
      <c r="R517" s="31">
        <v>1</v>
      </c>
      <c r="S517" s="38">
        <f t="shared" si="203"/>
        <v>0.32608695652173914</v>
      </c>
      <c r="T517" s="38">
        <f t="shared" ref="T517:T560" si="208">(F517+M517+L517)/(D517+M517+L517+P517)</f>
        <v>0.45614035087719296</v>
      </c>
      <c r="U517" s="38">
        <f t="shared" si="204"/>
        <v>0.43478260869565216</v>
      </c>
      <c r="V517" s="38">
        <f t="shared" si="205"/>
        <v>0.89092295957284517</v>
      </c>
      <c r="W517" s="32"/>
      <c r="X517" s="32"/>
      <c r="Y517" s="32"/>
    </row>
    <row r="518" spans="1:25" ht="12" hidden="1" customHeight="1" outlineLevel="2" x14ac:dyDescent="0.2">
      <c r="A518" s="49" t="s">
        <v>161</v>
      </c>
      <c r="B518" s="31">
        <v>16</v>
      </c>
      <c r="C518" s="31">
        <v>55</v>
      </c>
      <c r="D518" s="28">
        <v>42</v>
      </c>
      <c r="E518" s="31">
        <v>12</v>
      </c>
      <c r="F518" s="31">
        <v>13</v>
      </c>
      <c r="G518" s="31">
        <f>(F518)-H518-I518-J518</f>
        <v>8</v>
      </c>
      <c r="H518" s="31">
        <v>4</v>
      </c>
      <c r="I518" s="31">
        <v>0</v>
      </c>
      <c r="J518" s="31">
        <v>1</v>
      </c>
      <c r="K518" s="31">
        <v>12</v>
      </c>
      <c r="L518" s="31">
        <v>3</v>
      </c>
      <c r="M518" s="31">
        <v>8</v>
      </c>
      <c r="N518" s="31">
        <v>5</v>
      </c>
      <c r="O518" s="31">
        <v>1</v>
      </c>
      <c r="P518" s="31">
        <v>1</v>
      </c>
      <c r="Q518" s="31">
        <v>5</v>
      </c>
      <c r="R518" s="31">
        <v>0</v>
      </c>
      <c r="S518" s="38">
        <f t="shared" si="203"/>
        <v>0.30952380952380953</v>
      </c>
      <c r="T518" s="38">
        <f t="shared" si="208"/>
        <v>0.44444444444444442</v>
      </c>
      <c r="U518" s="38">
        <f t="shared" si="204"/>
        <v>0.47619047619047616</v>
      </c>
      <c r="V518" s="38">
        <f t="shared" si="205"/>
        <v>0.92063492063492058</v>
      </c>
      <c r="W518" s="32"/>
      <c r="X518" s="32"/>
      <c r="Y518" s="32"/>
    </row>
    <row r="519" spans="1:25" ht="12" hidden="1" customHeight="1" outlineLevel="2" x14ac:dyDescent="0.2">
      <c r="A519" s="30" t="s">
        <v>161</v>
      </c>
      <c r="B519" s="31">
        <v>16</v>
      </c>
      <c r="C519" s="31">
        <v>58</v>
      </c>
      <c r="D519" s="31">
        <v>49</v>
      </c>
      <c r="E519" s="31">
        <v>14</v>
      </c>
      <c r="F519" s="31">
        <v>18</v>
      </c>
      <c r="G519" s="31">
        <f>(F519)-H519-I519-J519</f>
        <v>13</v>
      </c>
      <c r="H519" s="31">
        <v>5</v>
      </c>
      <c r="I519" s="31">
        <v>0</v>
      </c>
      <c r="J519" s="31">
        <v>0</v>
      </c>
      <c r="K519" s="31">
        <v>15</v>
      </c>
      <c r="L519" s="31">
        <v>1</v>
      </c>
      <c r="M519" s="31">
        <v>7</v>
      </c>
      <c r="N519" s="31">
        <v>3</v>
      </c>
      <c r="O519" s="31">
        <v>0</v>
      </c>
      <c r="P519" s="31">
        <v>1</v>
      </c>
      <c r="Q519" s="31">
        <v>6</v>
      </c>
      <c r="R519" s="31">
        <v>0</v>
      </c>
      <c r="S519" s="38">
        <f t="shared" si="203"/>
        <v>0.36734693877551022</v>
      </c>
      <c r="T519" s="38">
        <f t="shared" si="208"/>
        <v>0.44827586206896552</v>
      </c>
      <c r="U519" s="38">
        <f t="shared" si="204"/>
        <v>0.46938775510204084</v>
      </c>
      <c r="V519" s="38">
        <f t="shared" si="205"/>
        <v>0.91766361717100642</v>
      </c>
      <c r="W519" s="32"/>
      <c r="X519" s="32"/>
      <c r="Y519" s="32"/>
    </row>
    <row r="520" spans="1:25" ht="12" customHeight="1" outlineLevel="1" collapsed="1" x14ac:dyDescent="0.2">
      <c r="A520" s="51" t="s">
        <v>396</v>
      </c>
      <c r="B520" s="31">
        <f t="shared" ref="B520:R520" si="209">SUBTOTAL(9,B521:B521)</f>
        <v>22</v>
      </c>
      <c r="C520" s="31">
        <f t="shared" si="209"/>
        <v>81</v>
      </c>
      <c r="D520" s="31">
        <f t="shared" si="209"/>
        <v>61</v>
      </c>
      <c r="E520" s="31">
        <f t="shared" si="209"/>
        <v>30</v>
      </c>
      <c r="F520" s="31">
        <f t="shared" si="209"/>
        <v>24</v>
      </c>
      <c r="G520" s="31">
        <f t="shared" si="209"/>
        <v>12</v>
      </c>
      <c r="H520" s="31">
        <f t="shared" si="209"/>
        <v>7</v>
      </c>
      <c r="I520" s="31">
        <f t="shared" si="209"/>
        <v>0</v>
      </c>
      <c r="J520" s="31">
        <f t="shared" si="209"/>
        <v>5</v>
      </c>
      <c r="K520" s="31">
        <f t="shared" si="209"/>
        <v>18</v>
      </c>
      <c r="L520" s="31">
        <f t="shared" si="209"/>
        <v>6</v>
      </c>
      <c r="M520" s="31">
        <f t="shared" si="209"/>
        <v>11</v>
      </c>
      <c r="N520" s="31">
        <f t="shared" si="209"/>
        <v>7</v>
      </c>
      <c r="O520" s="31">
        <f t="shared" si="209"/>
        <v>0</v>
      </c>
      <c r="P520" s="31">
        <f t="shared" si="209"/>
        <v>3</v>
      </c>
      <c r="Q520" s="31">
        <f t="shared" si="209"/>
        <v>2</v>
      </c>
      <c r="R520" s="31">
        <f t="shared" si="209"/>
        <v>0</v>
      </c>
      <c r="S520" s="38">
        <f t="shared" si="203"/>
        <v>0.39344262295081966</v>
      </c>
      <c r="T520" s="38">
        <f t="shared" si="208"/>
        <v>0.50617283950617287</v>
      </c>
      <c r="U520" s="38">
        <f t="shared" si="204"/>
        <v>0.75409836065573765</v>
      </c>
      <c r="V520" s="38">
        <f t="shared" si="205"/>
        <v>1.2602712001619105</v>
      </c>
      <c r="W520" s="32"/>
      <c r="X520" s="32"/>
      <c r="Y520" s="32"/>
    </row>
    <row r="521" spans="1:25" ht="12" hidden="1" customHeight="1" outlineLevel="2" x14ac:dyDescent="0.2">
      <c r="A521" s="49" t="s">
        <v>154</v>
      </c>
      <c r="B521" s="31">
        <v>22</v>
      </c>
      <c r="C521" s="31">
        <v>81</v>
      </c>
      <c r="D521" s="31">
        <v>61</v>
      </c>
      <c r="E521" s="31">
        <v>30</v>
      </c>
      <c r="F521" s="31">
        <v>24</v>
      </c>
      <c r="G521" s="31">
        <f>(F521)-H521-I521-J521</f>
        <v>12</v>
      </c>
      <c r="H521" s="31">
        <v>7</v>
      </c>
      <c r="I521" s="31">
        <v>0</v>
      </c>
      <c r="J521" s="31">
        <v>5</v>
      </c>
      <c r="K521" s="31">
        <v>18</v>
      </c>
      <c r="L521" s="31">
        <v>6</v>
      </c>
      <c r="M521" s="31">
        <v>11</v>
      </c>
      <c r="N521" s="31">
        <v>7</v>
      </c>
      <c r="O521" s="31">
        <v>0</v>
      </c>
      <c r="P521" s="31">
        <v>3</v>
      </c>
      <c r="Q521" s="31">
        <v>2</v>
      </c>
      <c r="R521" s="31">
        <v>0</v>
      </c>
      <c r="S521" s="38">
        <f t="shared" si="203"/>
        <v>0.39344262295081966</v>
      </c>
      <c r="T521" s="38">
        <f t="shared" si="208"/>
        <v>0.50617283950617287</v>
      </c>
      <c r="U521" s="38">
        <f t="shared" si="204"/>
        <v>0.75409836065573765</v>
      </c>
      <c r="V521" s="38">
        <f t="shared" si="205"/>
        <v>1.2602712001619105</v>
      </c>
      <c r="W521" s="32"/>
      <c r="X521" s="32"/>
      <c r="Y521" s="32"/>
    </row>
    <row r="522" spans="1:25" ht="12" customHeight="1" outlineLevel="1" collapsed="1" x14ac:dyDescent="0.2">
      <c r="A522" s="35" t="s">
        <v>397</v>
      </c>
      <c r="B522" s="31">
        <f t="shared" ref="B522:R522" si="210">SUBTOTAL(9,B523:B525)</f>
        <v>32</v>
      </c>
      <c r="C522" s="31">
        <f t="shared" si="210"/>
        <v>94</v>
      </c>
      <c r="D522" s="31">
        <f t="shared" si="210"/>
        <v>81</v>
      </c>
      <c r="E522" s="31">
        <f t="shared" si="210"/>
        <v>16</v>
      </c>
      <c r="F522" s="31">
        <f t="shared" si="210"/>
        <v>25</v>
      </c>
      <c r="G522" s="31">
        <f t="shared" si="210"/>
        <v>20</v>
      </c>
      <c r="H522" s="31">
        <f t="shared" si="210"/>
        <v>5</v>
      </c>
      <c r="I522" s="31">
        <f t="shared" si="210"/>
        <v>0</v>
      </c>
      <c r="J522" s="31">
        <f t="shared" si="210"/>
        <v>0</v>
      </c>
      <c r="K522" s="31">
        <f t="shared" si="210"/>
        <v>8</v>
      </c>
      <c r="L522" s="31">
        <f t="shared" si="210"/>
        <v>1</v>
      </c>
      <c r="M522" s="31">
        <f t="shared" si="210"/>
        <v>10</v>
      </c>
      <c r="N522" s="31">
        <f t="shared" si="210"/>
        <v>19</v>
      </c>
      <c r="O522" s="31">
        <f t="shared" si="210"/>
        <v>2</v>
      </c>
      <c r="P522" s="31">
        <f t="shared" si="210"/>
        <v>0</v>
      </c>
      <c r="Q522" s="31">
        <f t="shared" si="210"/>
        <v>4</v>
      </c>
      <c r="R522" s="31">
        <f t="shared" si="210"/>
        <v>1</v>
      </c>
      <c r="S522" s="38">
        <f t="shared" si="203"/>
        <v>0.30864197530864196</v>
      </c>
      <c r="T522" s="38">
        <f t="shared" si="208"/>
        <v>0.39130434782608697</v>
      </c>
      <c r="U522" s="38">
        <f t="shared" si="204"/>
        <v>0.37037037037037035</v>
      </c>
      <c r="V522" s="38">
        <f t="shared" si="205"/>
        <v>0.76167471819645738</v>
      </c>
      <c r="W522" s="32"/>
      <c r="X522" s="32"/>
      <c r="Y522" s="32"/>
    </row>
    <row r="523" spans="1:25" ht="12" hidden="1" customHeight="1" outlineLevel="2" x14ac:dyDescent="0.2">
      <c r="A523" s="30" t="s">
        <v>153</v>
      </c>
      <c r="B523" s="31">
        <v>7</v>
      </c>
      <c r="C523" s="31">
        <v>21</v>
      </c>
      <c r="D523" s="31">
        <v>16</v>
      </c>
      <c r="E523" s="31">
        <v>2</v>
      </c>
      <c r="F523" s="31">
        <v>3</v>
      </c>
      <c r="G523" s="31">
        <f>(F523)-H523-I523-J523</f>
        <v>3</v>
      </c>
      <c r="H523" s="31">
        <v>0</v>
      </c>
      <c r="I523" s="31">
        <v>0</v>
      </c>
      <c r="J523" s="31">
        <v>0</v>
      </c>
      <c r="K523" s="31">
        <v>3</v>
      </c>
      <c r="L523" s="31">
        <v>1</v>
      </c>
      <c r="M523" s="31">
        <v>4</v>
      </c>
      <c r="N523" s="31">
        <v>2</v>
      </c>
      <c r="O523" s="31">
        <v>0</v>
      </c>
      <c r="P523" s="31">
        <v>0</v>
      </c>
      <c r="Q523" s="31">
        <v>0</v>
      </c>
      <c r="R523" s="31">
        <v>1</v>
      </c>
      <c r="S523" s="38">
        <f t="shared" si="203"/>
        <v>0.1875</v>
      </c>
      <c r="T523" s="38">
        <f t="shared" si="208"/>
        <v>0.38095238095238093</v>
      </c>
      <c r="U523" s="38">
        <f t="shared" si="204"/>
        <v>0.1875</v>
      </c>
      <c r="V523" s="38">
        <f t="shared" si="205"/>
        <v>0.56845238095238093</v>
      </c>
      <c r="W523" s="32"/>
      <c r="X523" s="32"/>
      <c r="Y523" s="32"/>
    </row>
    <row r="524" spans="1:25" ht="12" hidden="1" customHeight="1" outlineLevel="2" x14ac:dyDescent="0.2">
      <c r="A524" s="30" t="s">
        <v>153</v>
      </c>
      <c r="B524" s="31">
        <v>8</v>
      </c>
      <c r="C524" s="31">
        <v>19</v>
      </c>
      <c r="D524" s="31">
        <v>17</v>
      </c>
      <c r="E524" s="31">
        <v>2</v>
      </c>
      <c r="F524" s="31">
        <v>5</v>
      </c>
      <c r="G524" s="31">
        <f>(F524)-H524-I524-J524</f>
        <v>3</v>
      </c>
      <c r="H524" s="31">
        <v>2</v>
      </c>
      <c r="I524" s="31">
        <v>0</v>
      </c>
      <c r="J524" s="31">
        <v>0</v>
      </c>
      <c r="K524" s="31">
        <v>1</v>
      </c>
      <c r="L524" s="31">
        <v>0</v>
      </c>
      <c r="M524" s="31">
        <v>1</v>
      </c>
      <c r="N524" s="31">
        <v>4</v>
      </c>
      <c r="O524" s="31">
        <v>1</v>
      </c>
      <c r="P524" s="31">
        <v>0</v>
      </c>
      <c r="Q524" s="31">
        <v>1</v>
      </c>
      <c r="R524" s="31">
        <v>0</v>
      </c>
      <c r="S524" s="38">
        <f t="shared" si="203"/>
        <v>0.29411764705882354</v>
      </c>
      <c r="T524" s="38">
        <f t="shared" si="208"/>
        <v>0.33333333333333331</v>
      </c>
      <c r="U524" s="38">
        <f t="shared" si="204"/>
        <v>0.41176470588235292</v>
      </c>
      <c r="V524" s="38">
        <f t="shared" si="205"/>
        <v>0.74509803921568629</v>
      </c>
      <c r="W524" s="32"/>
      <c r="X524" s="32"/>
      <c r="Y524" s="32"/>
    </row>
    <row r="525" spans="1:25" ht="12" hidden="1" customHeight="1" outlineLevel="2" x14ac:dyDescent="0.2">
      <c r="A525" s="49" t="s">
        <v>153</v>
      </c>
      <c r="B525" s="31">
        <v>17</v>
      </c>
      <c r="C525" s="31">
        <v>54</v>
      </c>
      <c r="D525" s="31">
        <v>48</v>
      </c>
      <c r="E525" s="31">
        <v>12</v>
      </c>
      <c r="F525" s="31">
        <v>17</v>
      </c>
      <c r="G525" s="31">
        <f>(F525)-H525-I525-J525</f>
        <v>14</v>
      </c>
      <c r="H525" s="31">
        <v>3</v>
      </c>
      <c r="I525" s="31">
        <v>0</v>
      </c>
      <c r="J525" s="31">
        <v>0</v>
      </c>
      <c r="K525" s="31">
        <v>4</v>
      </c>
      <c r="L525" s="31">
        <v>0</v>
      </c>
      <c r="M525" s="31">
        <v>5</v>
      </c>
      <c r="N525" s="31">
        <v>13</v>
      </c>
      <c r="O525" s="31">
        <v>1</v>
      </c>
      <c r="P525" s="31">
        <v>0</v>
      </c>
      <c r="Q525" s="31">
        <v>3</v>
      </c>
      <c r="R525" s="31">
        <v>0</v>
      </c>
      <c r="S525" s="38">
        <f t="shared" si="203"/>
        <v>0.35416666666666669</v>
      </c>
      <c r="T525" s="38">
        <f t="shared" si="208"/>
        <v>0.41509433962264153</v>
      </c>
      <c r="U525" s="38">
        <f t="shared" si="204"/>
        <v>0.41666666666666669</v>
      </c>
      <c r="V525" s="38">
        <f t="shared" si="205"/>
        <v>0.83176100628930816</v>
      </c>
      <c r="W525" s="32"/>
      <c r="X525" s="32"/>
      <c r="Y525" s="32"/>
    </row>
    <row r="526" spans="1:25" ht="12" customHeight="1" outlineLevel="1" collapsed="1" x14ac:dyDescent="0.2">
      <c r="A526" s="35" t="s">
        <v>398</v>
      </c>
      <c r="B526" s="31">
        <f t="shared" ref="B526:R526" si="211">SUBTOTAL(9,B527:B529)</f>
        <v>58</v>
      </c>
      <c r="C526" s="31">
        <f t="shared" si="211"/>
        <v>205</v>
      </c>
      <c r="D526" s="31">
        <f t="shared" si="211"/>
        <v>161</v>
      </c>
      <c r="E526" s="31">
        <f t="shared" si="211"/>
        <v>44</v>
      </c>
      <c r="F526" s="31">
        <f t="shared" si="211"/>
        <v>50</v>
      </c>
      <c r="G526" s="31">
        <f t="shared" si="211"/>
        <v>45</v>
      </c>
      <c r="H526" s="31">
        <f t="shared" si="211"/>
        <v>4</v>
      </c>
      <c r="I526" s="31">
        <f t="shared" si="211"/>
        <v>0</v>
      </c>
      <c r="J526" s="31">
        <f t="shared" si="211"/>
        <v>1</v>
      </c>
      <c r="K526" s="31">
        <f t="shared" si="211"/>
        <v>30</v>
      </c>
      <c r="L526" s="31">
        <f t="shared" si="211"/>
        <v>25</v>
      </c>
      <c r="M526" s="31">
        <f t="shared" si="211"/>
        <v>15</v>
      </c>
      <c r="N526" s="31">
        <f t="shared" si="211"/>
        <v>26</v>
      </c>
      <c r="O526" s="31">
        <f t="shared" si="211"/>
        <v>3</v>
      </c>
      <c r="P526" s="31">
        <f t="shared" si="211"/>
        <v>1</v>
      </c>
      <c r="Q526" s="31">
        <f t="shared" si="211"/>
        <v>3</v>
      </c>
      <c r="R526" s="31">
        <f t="shared" si="211"/>
        <v>1</v>
      </c>
      <c r="S526" s="38">
        <f t="shared" si="203"/>
        <v>0.3105590062111801</v>
      </c>
      <c r="T526" s="38">
        <f t="shared" si="208"/>
        <v>0.44554455445544555</v>
      </c>
      <c r="U526" s="38">
        <f t="shared" si="204"/>
        <v>0.35403726708074534</v>
      </c>
      <c r="V526" s="38">
        <f t="shared" si="205"/>
        <v>0.79958182153619095</v>
      </c>
      <c r="W526" s="32"/>
      <c r="X526" s="32"/>
      <c r="Y526" s="32"/>
    </row>
    <row r="527" spans="1:25" ht="12" hidden="1" customHeight="1" outlineLevel="2" x14ac:dyDescent="0.2">
      <c r="A527" s="30" t="s">
        <v>159</v>
      </c>
      <c r="B527" s="31">
        <v>16</v>
      </c>
      <c r="C527" s="31">
        <v>54</v>
      </c>
      <c r="D527" s="31">
        <v>45</v>
      </c>
      <c r="E527" s="31">
        <v>9</v>
      </c>
      <c r="F527" s="31">
        <v>14</v>
      </c>
      <c r="G527" s="31">
        <f>(F527)-H527-I527-J527</f>
        <v>13</v>
      </c>
      <c r="H527" s="31">
        <v>1</v>
      </c>
      <c r="I527" s="31">
        <v>0</v>
      </c>
      <c r="J527" s="31">
        <v>0</v>
      </c>
      <c r="K527" s="31">
        <v>7</v>
      </c>
      <c r="L527" s="31">
        <v>4</v>
      </c>
      <c r="M527" s="31">
        <v>2</v>
      </c>
      <c r="N527" s="31">
        <v>5</v>
      </c>
      <c r="O527" s="31">
        <v>3</v>
      </c>
      <c r="P527" s="31">
        <v>0</v>
      </c>
      <c r="Q527" s="31">
        <v>0</v>
      </c>
      <c r="R527" s="31">
        <v>0</v>
      </c>
      <c r="S527" s="38">
        <f t="shared" si="203"/>
        <v>0.31111111111111112</v>
      </c>
      <c r="T527" s="38">
        <f t="shared" si="208"/>
        <v>0.39215686274509803</v>
      </c>
      <c r="U527" s="38">
        <f t="shared" si="204"/>
        <v>0.33333333333333331</v>
      </c>
      <c r="V527" s="38">
        <f t="shared" si="205"/>
        <v>0.72549019607843135</v>
      </c>
      <c r="W527" s="32"/>
      <c r="X527" s="32"/>
      <c r="Y527" s="32"/>
    </row>
    <row r="528" spans="1:25" ht="12" hidden="1" customHeight="1" outlineLevel="2" x14ac:dyDescent="0.2">
      <c r="A528" s="30" t="s">
        <v>159</v>
      </c>
      <c r="B528" s="31">
        <v>21</v>
      </c>
      <c r="C528" s="31">
        <v>78</v>
      </c>
      <c r="D528" s="31">
        <v>63</v>
      </c>
      <c r="E528" s="31">
        <v>20</v>
      </c>
      <c r="F528" s="31">
        <v>24</v>
      </c>
      <c r="G528" s="31">
        <f>(F528)-H528-I528-J528</f>
        <v>21</v>
      </c>
      <c r="H528" s="31">
        <v>2</v>
      </c>
      <c r="I528" s="31">
        <v>0</v>
      </c>
      <c r="J528" s="31">
        <v>1</v>
      </c>
      <c r="K528" s="31">
        <v>16</v>
      </c>
      <c r="L528" s="31">
        <v>9</v>
      </c>
      <c r="M528" s="31">
        <v>5</v>
      </c>
      <c r="N528" s="31">
        <v>12</v>
      </c>
      <c r="O528" s="31">
        <v>0</v>
      </c>
      <c r="P528" s="31">
        <v>1</v>
      </c>
      <c r="Q528" s="31">
        <v>1</v>
      </c>
      <c r="R528" s="31">
        <v>0</v>
      </c>
      <c r="S528" s="38">
        <f t="shared" si="203"/>
        <v>0.38095238095238093</v>
      </c>
      <c r="T528" s="38">
        <f t="shared" si="208"/>
        <v>0.48717948717948717</v>
      </c>
      <c r="U528" s="38">
        <f t="shared" si="204"/>
        <v>0.46031746031746029</v>
      </c>
      <c r="V528" s="38">
        <f t="shared" si="205"/>
        <v>0.94749694749694746</v>
      </c>
      <c r="W528" s="32"/>
      <c r="X528" s="32"/>
      <c r="Y528" s="32"/>
    </row>
    <row r="529" spans="1:25" ht="12" hidden="1" customHeight="1" outlineLevel="2" x14ac:dyDescent="0.2">
      <c r="A529" s="49" t="s">
        <v>159</v>
      </c>
      <c r="B529" s="31">
        <v>21</v>
      </c>
      <c r="C529" s="31">
        <v>73</v>
      </c>
      <c r="D529" s="31">
        <v>53</v>
      </c>
      <c r="E529" s="31">
        <v>15</v>
      </c>
      <c r="F529" s="31">
        <v>12</v>
      </c>
      <c r="G529" s="31">
        <f>(F529)-H529-I529-J529</f>
        <v>11</v>
      </c>
      <c r="H529" s="31">
        <v>1</v>
      </c>
      <c r="I529" s="31">
        <v>0</v>
      </c>
      <c r="J529" s="31">
        <v>0</v>
      </c>
      <c r="K529" s="31">
        <v>7</v>
      </c>
      <c r="L529" s="31">
        <v>12</v>
      </c>
      <c r="M529" s="31">
        <v>8</v>
      </c>
      <c r="N529" s="31">
        <v>9</v>
      </c>
      <c r="O529" s="31">
        <v>0</v>
      </c>
      <c r="P529" s="31">
        <v>0</v>
      </c>
      <c r="Q529" s="31">
        <v>2</v>
      </c>
      <c r="R529" s="31">
        <v>1</v>
      </c>
      <c r="S529" s="38">
        <f t="shared" si="203"/>
        <v>0.22641509433962265</v>
      </c>
      <c r="T529" s="38">
        <f t="shared" si="208"/>
        <v>0.43835616438356162</v>
      </c>
      <c r="U529" s="38">
        <f t="shared" si="204"/>
        <v>0.24528301886792453</v>
      </c>
      <c r="V529" s="38">
        <f t="shared" si="205"/>
        <v>0.68363918325148609</v>
      </c>
      <c r="W529" s="32"/>
      <c r="X529" s="32"/>
      <c r="Y529" s="32"/>
    </row>
    <row r="530" spans="1:25" ht="12" customHeight="1" outlineLevel="1" collapsed="1" x14ac:dyDescent="0.2">
      <c r="A530" s="35" t="s">
        <v>399</v>
      </c>
      <c r="B530" s="31">
        <f t="shared" ref="B530:R530" si="212">SUBTOTAL(9,B531:B531)</f>
        <v>14</v>
      </c>
      <c r="C530" s="31">
        <f t="shared" si="212"/>
        <v>55</v>
      </c>
      <c r="D530" s="28">
        <f t="shared" si="212"/>
        <v>47</v>
      </c>
      <c r="E530" s="31">
        <f t="shared" si="212"/>
        <v>9</v>
      </c>
      <c r="F530" s="31">
        <f t="shared" si="212"/>
        <v>9</v>
      </c>
      <c r="G530" s="31">
        <f t="shared" si="212"/>
        <v>8</v>
      </c>
      <c r="H530" s="31">
        <f t="shared" si="212"/>
        <v>1</v>
      </c>
      <c r="I530" s="31">
        <f t="shared" si="212"/>
        <v>0</v>
      </c>
      <c r="J530" s="31">
        <f t="shared" si="212"/>
        <v>0</v>
      </c>
      <c r="K530" s="31">
        <f t="shared" si="212"/>
        <v>6</v>
      </c>
      <c r="L530" s="31">
        <f t="shared" si="212"/>
        <v>5</v>
      </c>
      <c r="M530" s="31">
        <f t="shared" si="212"/>
        <v>3</v>
      </c>
      <c r="N530" s="31">
        <f t="shared" si="212"/>
        <v>3</v>
      </c>
      <c r="O530" s="31">
        <f t="shared" si="212"/>
        <v>0</v>
      </c>
      <c r="P530" s="31">
        <f t="shared" si="212"/>
        <v>0</v>
      </c>
      <c r="Q530" s="31">
        <f t="shared" si="212"/>
        <v>7</v>
      </c>
      <c r="R530" s="31">
        <f t="shared" si="212"/>
        <v>0</v>
      </c>
      <c r="S530" s="38">
        <f t="shared" si="203"/>
        <v>0.19148936170212766</v>
      </c>
      <c r="T530" s="38">
        <f t="shared" si="208"/>
        <v>0.30909090909090908</v>
      </c>
      <c r="U530" s="38">
        <f t="shared" si="204"/>
        <v>0.21276595744680851</v>
      </c>
      <c r="V530" s="38">
        <f t="shared" si="205"/>
        <v>0.52185686653771757</v>
      </c>
      <c r="W530" s="32"/>
      <c r="X530" s="32"/>
      <c r="Y530" s="32"/>
    </row>
    <row r="531" spans="1:25" ht="12" hidden="1" customHeight="1" outlineLevel="2" x14ac:dyDescent="0.2">
      <c r="A531" s="30" t="s">
        <v>187</v>
      </c>
      <c r="B531" s="31">
        <v>14</v>
      </c>
      <c r="C531" s="31">
        <v>55</v>
      </c>
      <c r="D531" s="28">
        <v>47</v>
      </c>
      <c r="E531" s="31">
        <v>9</v>
      </c>
      <c r="F531" s="31">
        <v>9</v>
      </c>
      <c r="G531" s="31">
        <f>(F531)-H531-I531-J531</f>
        <v>8</v>
      </c>
      <c r="H531" s="31">
        <v>1</v>
      </c>
      <c r="I531" s="31">
        <v>0</v>
      </c>
      <c r="J531" s="31">
        <v>0</v>
      </c>
      <c r="K531" s="31">
        <v>6</v>
      </c>
      <c r="L531" s="31">
        <v>5</v>
      </c>
      <c r="M531" s="31">
        <v>3</v>
      </c>
      <c r="N531" s="31">
        <v>3</v>
      </c>
      <c r="O531" s="31">
        <v>0</v>
      </c>
      <c r="P531" s="31">
        <v>0</v>
      </c>
      <c r="Q531" s="31">
        <v>7</v>
      </c>
      <c r="R531" s="31">
        <v>0</v>
      </c>
      <c r="S531" s="38">
        <f t="shared" si="203"/>
        <v>0.19148936170212766</v>
      </c>
      <c r="T531" s="38">
        <f t="shared" si="208"/>
        <v>0.30909090909090908</v>
      </c>
      <c r="U531" s="38">
        <f t="shared" si="204"/>
        <v>0.21276595744680851</v>
      </c>
      <c r="V531" s="38">
        <f t="shared" si="205"/>
        <v>0.52185686653771757</v>
      </c>
      <c r="W531" s="32"/>
      <c r="X531" s="32"/>
      <c r="Y531" s="32"/>
    </row>
    <row r="532" spans="1:25" ht="12" customHeight="1" outlineLevel="1" collapsed="1" x14ac:dyDescent="0.2">
      <c r="A532" s="51" t="s">
        <v>400</v>
      </c>
      <c r="B532" s="31">
        <f t="shared" ref="B532:R532" si="213">SUBTOTAL(9,B533:B533)</f>
        <v>13</v>
      </c>
      <c r="C532" s="31">
        <f t="shared" si="213"/>
        <v>39</v>
      </c>
      <c r="D532" s="31">
        <f t="shared" si="213"/>
        <v>34</v>
      </c>
      <c r="E532" s="31">
        <f t="shared" si="213"/>
        <v>6</v>
      </c>
      <c r="F532" s="31">
        <f t="shared" si="213"/>
        <v>9</v>
      </c>
      <c r="G532" s="31">
        <f t="shared" si="213"/>
        <v>8</v>
      </c>
      <c r="H532" s="31">
        <f t="shared" si="213"/>
        <v>1</v>
      </c>
      <c r="I532" s="31">
        <f t="shared" si="213"/>
        <v>0</v>
      </c>
      <c r="J532" s="31">
        <f t="shared" si="213"/>
        <v>0</v>
      </c>
      <c r="K532" s="31">
        <f t="shared" si="213"/>
        <v>6</v>
      </c>
      <c r="L532" s="31">
        <f t="shared" si="213"/>
        <v>1</v>
      </c>
      <c r="M532" s="31">
        <f t="shared" si="213"/>
        <v>4</v>
      </c>
      <c r="N532" s="31">
        <f t="shared" si="213"/>
        <v>12</v>
      </c>
      <c r="O532" s="31">
        <f t="shared" si="213"/>
        <v>0</v>
      </c>
      <c r="P532" s="31">
        <f t="shared" si="213"/>
        <v>0</v>
      </c>
      <c r="Q532" s="31">
        <f t="shared" si="213"/>
        <v>1</v>
      </c>
      <c r="R532" s="31">
        <f t="shared" si="213"/>
        <v>0</v>
      </c>
      <c r="S532" s="38">
        <f t="shared" si="203"/>
        <v>0.26470588235294118</v>
      </c>
      <c r="T532" s="38">
        <f t="shared" si="208"/>
        <v>0.35897435897435898</v>
      </c>
      <c r="U532" s="38">
        <f t="shared" si="204"/>
        <v>0.29411764705882354</v>
      </c>
      <c r="V532" s="38">
        <f t="shared" si="205"/>
        <v>0.65309200603318251</v>
      </c>
      <c r="W532" s="32"/>
      <c r="X532" s="32"/>
      <c r="Y532" s="32"/>
    </row>
    <row r="533" spans="1:25" ht="12" hidden="1" customHeight="1" outlineLevel="2" x14ac:dyDescent="0.2">
      <c r="A533" s="49" t="s">
        <v>184</v>
      </c>
      <c r="B533" s="31">
        <v>13</v>
      </c>
      <c r="C533" s="31">
        <v>39</v>
      </c>
      <c r="D533" s="31">
        <v>34</v>
      </c>
      <c r="E533" s="31">
        <v>6</v>
      </c>
      <c r="F533" s="31">
        <v>9</v>
      </c>
      <c r="G533" s="31">
        <f>(F533)-H533-I533-J533</f>
        <v>8</v>
      </c>
      <c r="H533" s="31">
        <v>1</v>
      </c>
      <c r="I533" s="31">
        <v>0</v>
      </c>
      <c r="J533" s="31">
        <v>0</v>
      </c>
      <c r="K533" s="31">
        <v>6</v>
      </c>
      <c r="L533" s="31">
        <v>1</v>
      </c>
      <c r="M533" s="31">
        <v>4</v>
      </c>
      <c r="N533" s="31">
        <v>12</v>
      </c>
      <c r="O533" s="31">
        <v>0</v>
      </c>
      <c r="P533" s="31">
        <v>0</v>
      </c>
      <c r="Q533" s="31">
        <v>1</v>
      </c>
      <c r="R533" s="31">
        <v>0</v>
      </c>
      <c r="S533" s="38">
        <f t="shared" si="203"/>
        <v>0.26470588235294118</v>
      </c>
      <c r="T533" s="38">
        <f t="shared" si="208"/>
        <v>0.35897435897435898</v>
      </c>
      <c r="U533" s="38">
        <f t="shared" si="204"/>
        <v>0.29411764705882354</v>
      </c>
      <c r="V533" s="38">
        <f t="shared" si="205"/>
        <v>0.65309200603318251</v>
      </c>
      <c r="W533" s="32"/>
      <c r="X533" s="32"/>
      <c r="Y533" s="32"/>
    </row>
    <row r="534" spans="1:25" ht="12" customHeight="1" outlineLevel="1" collapsed="1" x14ac:dyDescent="0.2">
      <c r="A534" s="53" t="s">
        <v>422</v>
      </c>
      <c r="B534" s="47">
        <f t="shared" ref="B534:R534" si="214">SUBTOTAL(9,B535:B535)</f>
        <v>13</v>
      </c>
      <c r="C534" s="47">
        <f t="shared" si="214"/>
        <v>38</v>
      </c>
      <c r="D534" s="47">
        <f t="shared" si="214"/>
        <v>33</v>
      </c>
      <c r="E534" s="47">
        <f t="shared" si="214"/>
        <v>7</v>
      </c>
      <c r="F534" s="47">
        <f t="shared" si="214"/>
        <v>9</v>
      </c>
      <c r="G534" s="31">
        <f t="shared" si="214"/>
        <v>7</v>
      </c>
      <c r="H534" s="47">
        <f t="shared" si="214"/>
        <v>1</v>
      </c>
      <c r="I534" s="47">
        <f t="shared" si="214"/>
        <v>0</v>
      </c>
      <c r="J534" s="47">
        <f t="shared" si="214"/>
        <v>1</v>
      </c>
      <c r="K534" s="47">
        <f t="shared" si="214"/>
        <v>7</v>
      </c>
      <c r="L534" s="47">
        <f t="shared" si="214"/>
        <v>1</v>
      </c>
      <c r="M534" s="47">
        <f t="shared" si="214"/>
        <v>4</v>
      </c>
      <c r="N534" s="47">
        <f t="shared" si="214"/>
        <v>15</v>
      </c>
      <c r="O534" s="47">
        <f t="shared" si="214"/>
        <v>0</v>
      </c>
      <c r="P534" s="47">
        <f t="shared" si="214"/>
        <v>0</v>
      </c>
      <c r="Q534" s="47">
        <f t="shared" si="214"/>
        <v>2</v>
      </c>
      <c r="R534" s="47">
        <f t="shared" si="214"/>
        <v>0</v>
      </c>
      <c r="S534" s="38">
        <f t="shared" si="203"/>
        <v>0.27272727272727271</v>
      </c>
      <c r="T534" s="38">
        <f t="shared" si="208"/>
        <v>0.36842105263157893</v>
      </c>
      <c r="U534" s="38">
        <f t="shared" si="204"/>
        <v>0.39393939393939392</v>
      </c>
      <c r="V534" s="38">
        <f t="shared" si="205"/>
        <v>0.76236044657097279</v>
      </c>
      <c r="W534" s="32"/>
      <c r="X534" s="32"/>
      <c r="Y534" s="32"/>
    </row>
    <row r="535" spans="1:25" ht="12" hidden="1" customHeight="1" outlineLevel="2" x14ac:dyDescent="0.2">
      <c r="A535" s="48" t="s">
        <v>421</v>
      </c>
      <c r="B535" s="47">
        <v>13</v>
      </c>
      <c r="C535" s="47">
        <v>38</v>
      </c>
      <c r="D535" s="47">
        <v>33</v>
      </c>
      <c r="E535" s="47">
        <v>7</v>
      </c>
      <c r="F535" s="47">
        <v>9</v>
      </c>
      <c r="G535" s="31">
        <f>(F535)-H535-I535-J535</f>
        <v>7</v>
      </c>
      <c r="H535" s="47">
        <v>1</v>
      </c>
      <c r="I535" s="47">
        <v>0</v>
      </c>
      <c r="J535" s="47">
        <v>1</v>
      </c>
      <c r="K535" s="47">
        <v>7</v>
      </c>
      <c r="L535" s="47">
        <v>1</v>
      </c>
      <c r="M535" s="47">
        <v>4</v>
      </c>
      <c r="N535" s="47">
        <v>15</v>
      </c>
      <c r="O535" s="47">
        <v>0</v>
      </c>
      <c r="P535" s="47">
        <v>0</v>
      </c>
      <c r="Q535" s="47">
        <v>2</v>
      </c>
      <c r="R535" s="47">
        <v>0</v>
      </c>
      <c r="S535" s="38">
        <f t="shared" si="203"/>
        <v>0.27272727272727271</v>
      </c>
      <c r="T535" s="38">
        <f t="shared" si="208"/>
        <v>0.36842105263157893</v>
      </c>
      <c r="U535" s="38">
        <f t="shared" si="204"/>
        <v>0.39393939393939392</v>
      </c>
      <c r="V535" s="38">
        <f t="shared" si="205"/>
        <v>0.76236044657097279</v>
      </c>
      <c r="W535" s="32"/>
      <c r="X535" s="32"/>
      <c r="Y535" s="32"/>
    </row>
    <row r="536" spans="1:25" ht="12" customHeight="1" outlineLevel="1" collapsed="1" x14ac:dyDescent="0.2">
      <c r="A536" s="35" t="s">
        <v>401</v>
      </c>
      <c r="B536" s="31">
        <f t="shared" ref="B536:R536" si="215">SUBTOTAL(9,B537:B537)</f>
        <v>1</v>
      </c>
      <c r="C536" s="31">
        <f t="shared" si="215"/>
        <v>1</v>
      </c>
      <c r="D536" s="31">
        <f t="shared" si="215"/>
        <v>1</v>
      </c>
      <c r="E536" s="31">
        <f t="shared" si="215"/>
        <v>0</v>
      </c>
      <c r="F536" s="31">
        <f t="shared" si="215"/>
        <v>0</v>
      </c>
      <c r="G536" s="31">
        <f t="shared" si="215"/>
        <v>0</v>
      </c>
      <c r="H536" s="31">
        <f t="shared" si="215"/>
        <v>0</v>
      </c>
      <c r="I536" s="31">
        <f t="shared" si="215"/>
        <v>0</v>
      </c>
      <c r="J536" s="31">
        <f t="shared" si="215"/>
        <v>0</v>
      </c>
      <c r="K536" s="31">
        <f t="shared" si="215"/>
        <v>0</v>
      </c>
      <c r="L536" s="31">
        <f t="shared" si="215"/>
        <v>0</v>
      </c>
      <c r="M536" s="31">
        <f t="shared" si="215"/>
        <v>0</v>
      </c>
      <c r="N536" s="31">
        <f t="shared" si="215"/>
        <v>0</v>
      </c>
      <c r="O536" s="31">
        <f t="shared" si="215"/>
        <v>0</v>
      </c>
      <c r="P536" s="31">
        <f t="shared" si="215"/>
        <v>0</v>
      </c>
      <c r="Q536" s="31">
        <f t="shared" si="215"/>
        <v>0</v>
      </c>
      <c r="R536" s="31">
        <f t="shared" si="215"/>
        <v>0</v>
      </c>
      <c r="S536" s="38">
        <f t="shared" si="203"/>
        <v>0</v>
      </c>
      <c r="T536" s="38">
        <f t="shared" si="208"/>
        <v>0</v>
      </c>
      <c r="U536" s="38">
        <f t="shared" si="204"/>
        <v>0</v>
      </c>
      <c r="V536" s="38">
        <f t="shared" si="205"/>
        <v>0</v>
      </c>
      <c r="W536" s="32"/>
      <c r="X536" s="32"/>
      <c r="Y536" s="32"/>
    </row>
    <row r="537" spans="1:25" ht="12" hidden="1" customHeight="1" outlineLevel="2" x14ac:dyDescent="0.2">
      <c r="A537" s="30" t="s">
        <v>167</v>
      </c>
      <c r="B537" s="31">
        <v>1</v>
      </c>
      <c r="C537" s="31">
        <v>1</v>
      </c>
      <c r="D537" s="31">
        <v>1</v>
      </c>
      <c r="E537" s="31">
        <v>0</v>
      </c>
      <c r="F537" s="31">
        <v>0</v>
      </c>
      <c r="G537" s="31">
        <f>(F537)-H537-I537-J537</f>
        <v>0</v>
      </c>
      <c r="H537" s="31">
        <v>0</v>
      </c>
      <c r="I537" s="31">
        <v>0</v>
      </c>
      <c r="J537" s="31">
        <v>0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8">
        <f t="shared" si="203"/>
        <v>0</v>
      </c>
      <c r="T537" s="38">
        <f t="shared" si="208"/>
        <v>0</v>
      </c>
      <c r="U537" s="38">
        <f t="shared" si="204"/>
        <v>0</v>
      </c>
      <c r="V537" s="38">
        <f t="shared" si="205"/>
        <v>0</v>
      </c>
      <c r="W537" s="32"/>
      <c r="X537" s="32"/>
      <c r="Y537" s="32"/>
    </row>
    <row r="538" spans="1:25" ht="12" customHeight="1" outlineLevel="1" collapsed="1" x14ac:dyDescent="0.2">
      <c r="A538" s="52" t="s">
        <v>402</v>
      </c>
      <c r="B538" s="50">
        <f t="shared" ref="B538:R538" si="216">SUBTOTAL(9,B539:B540)</f>
        <v>19</v>
      </c>
      <c r="C538" s="50">
        <f t="shared" si="216"/>
        <v>52</v>
      </c>
      <c r="D538" s="50">
        <f t="shared" si="216"/>
        <v>44</v>
      </c>
      <c r="E538" s="50">
        <f t="shared" si="216"/>
        <v>7</v>
      </c>
      <c r="F538" s="50">
        <f t="shared" si="216"/>
        <v>11</v>
      </c>
      <c r="G538" s="31">
        <f t="shared" si="216"/>
        <v>4</v>
      </c>
      <c r="H538" s="50">
        <f t="shared" si="216"/>
        <v>3</v>
      </c>
      <c r="I538" s="50">
        <f t="shared" si="216"/>
        <v>3</v>
      </c>
      <c r="J538" s="50">
        <f t="shared" si="216"/>
        <v>1</v>
      </c>
      <c r="K538" s="50">
        <f t="shared" si="216"/>
        <v>6</v>
      </c>
      <c r="L538" s="50">
        <f t="shared" si="216"/>
        <v>0</v>
      </c>
      <c r="M538" s="50">
        <f t="shared" si="216"/>
        <v>8</v>
      </c>
      <c r="N538" s="50">
        <f t="shared" si="216"/>
        <v>8</v>
      </c>
      <c r="O538" s="50">
        <f t="shared" si="216"/>
        <v>0</v>
      </c>
      <c r="P538" s="50">
        <f t="shared" si="216"/>
        <v>0</v>
      </c>
      <c r="Q538" s="50">
        <f t="shared" si="216"/>
        <v>2</v>
      </c>
      <c r="R538" s="50">
        <f t="shared" si="216"/>
        <v>0</v>
      </c>
      <c r="S538" s="38">
        <f t="shared" si="203"/>
        <v>0.25</v>
      </c>
      <c r="T538" s="38">
        <f t="shared" si="208"/>
        <v>0.36538461538461536</v>
      </c>
      <c r="U538" s="38">
        <f t="shared" si="204"/>
        <v>0.52272727272727271</v>
      </c>
      <c r="V538" s="38">
        <f t="shared" si="205"/>
        <v>0.88811188811188813</v>
      </c>
      <c r="W538" s="32"/>
      <c r="X538" s="32"/>
      <c r="Y538" s="32"/>
    </row>
    <row r="539" spans="1:25" ht="12" hidden="1" customHeight="1" outlineLevel="2" x14ac:dyDescent="0.2">
      <c r="A539" s="50" t="s">
        <v>216</v>
      </c>
      <c r="B539" s="50">
        <v>6</v>
      </c>
      <c r="C539" s="50">
        <v>10</v>
      </c>
      <c r="D539" s="50">
        <v>10</v>
      </c>
      <c r="E539" s="50">
        <v>2</v>
      </c>
      <c r="F539" s="50">
        <v>2</v>
      </c>
      <c r="G539" s="31">
        <f>(F539)-H539-I539-J539</f>
        <v>0</v>
      </c>
      <c r="H539" s="50">
        <v>0</v>
      </c>
      <c r="I539" s="50">
        <v>1</v>
      </c>
      <c r="J539" s="50">
        <v>1</v>
      </c>
      <c r="K539" s="50">
        <v>2</v>
      </c>
      <c r="L539" s="50">
        <v>0</v>
      </c>
      <c r="M539" s="50">
        <v>0</v>
      </c>
      <c r="N539" s="50">
        <v>2</v>
      </c>
      <c r="O539" s="50">
        <v>0</v>
      </c>
      <c r="P539" s="50">
        <v>0</v>
      </c>
      <c r="Q539" s="50">
        <v>0</v>
      </c>
      <c r="R539" s="50">
        <v>0</v>
      </c>
      <c r="S539" s="38">
        <f t="shared" si="203"/>
        <v>0.2</v>
      </c>
      <c r="T539" s="38">
        <f t="shared" si="208"/>
        <v>0.2</v>
      </c>
      <c r="U539" s="38">
        <f t="shared" si="204"/>
        <v>0.7</v>
      </c>
      <c r="V539" s="38">
        <f t="shared" si="205"/>
        <v>0.89999999999999991</v>
      </c>
      <c r="W539" s="32"/>
      <c r="X539" s="32"/>
      <c r="Y539" s="32"/>
    </row>
    <row r="540" spans="1:25" ht="12" hidden="1" customHeight="1" outlineLevel="2" x14ac:dyDescent="0.2">
      <c r="A540" s="48" t="s">
        <v>216</v>
      </c>
      <c r="B540" s="47">
        <v>13</v>
      </c>
      <c r="C540" s="47">
        <v>42</v>
      </c>
      <c r="D540" s="47">
        <v>34</v>
      </c>
      <c r="E540" s="47">
        <v>5</v>
      </c>
      <c r="F540" s="47">
        <v>9</v>
      </c>
      <c r="G540" s="31">
        <f>(F540)-H540-I540-J540</f>
        <v>4</v>
      </c>
      <c r="H540" s="47">
        <v>3</v>
      </c>
      <c r="I540" s="47">
        <v>2</v>
      </c>
      <c r="J540" s="47">
        <v>0</v>
      </c>
      <c r="K540" s="47">
        <v>4</v>
      </c>
      <c r="L540" s="47">
        <v>0</v>
      </c>
      <c r="M540" s="47">
        <v>8</v>
      </c>
      <c r="N540" s="47">
        <v>6</v>
      </c>
      <c r="O540" s="47">
        <v>0</v>
      </c>
      <c r="P540" s="47">
        <v>0</v>
      </c>
      <c r="Q540" s="47">
        <v>2</v>
      </c>
      <c r="R540" s="47">
        <v>0</v>
      </c>
      <c r="S540" s="38">
        <f t="shared" si="203"/>
        <v>0.26470588235294118</v>
      </c>
      <c r="T540" s="38">
        <f t="shared" si="208"/>
        <v>0.40476190476190477</v>
      </c>
      <c r="U540" s="38">
        <f t="shared" si="204"/>
        <v>0.47058823529411764</v>
      </c>
      <c r="V540" s="38">
        <f t="shared" si="205"/>
        <v>0.87535014005602241</v>
      </c>
      <c r="W540" s="32"/>
      <c r="X540" s="32"/>
      <c r="Y540" s="32"/>
    </row>
    <row r="541" spans="1:25" ht="12" customHeight="1" outlineLevel="1" collapsed="1" x14ac:dyDescent="0.2">
      <c r="A541" s="51" t="s">
        <v>403</v>
      </c>
      <c r="B541" s="31">
        <f t="shared" ref="B541:R541" si="217">SUBTOTAL(9,B542:B543)</f>
        <v>11</v>
      </c>
      <c r="C541" s="31">
        <f t="shared" si="217"/>
        <v>40</v>
      </c>
      <c r="D541" s="31">
        <f t="shared" si="217"/>
        <v>35</v>
      </c>
      <c r="E541" s="31">
        <f t="shared" si="217"/>
        <v>6</v>
      </c>
      <c r="F541" s="31">
        <f t="shared" si="217"/>
        <v>8</v>
      </c>
      <c r="G541" s="31">
        <f t="shared" si="217"/>
        <v>7</v>
      </c>
      <c r="H541" s="31">
        <f t="shared" si="217"/>
        <v>1</v>
      </c>
      <c r="I541" s="31">
        <f t="shared" si="217"/>
        <v>0</v>
      </c>
      <c r="J541" s="31">
        <f t="shared" si="217"/>
        <v>0</v>
      </c>
      <c r="K541" s="31">
        <f t="shared" si="217"/>
        <v>4</v>
      </c>
      <c r="L541" s="31">
        <f t="shared" si="217"/>
        <v>0</v>
      </c>
      <c r="M541" s="31">
        <f t="shared" si="217"/>
        <v>4</v>
      </c>
      <c r="N541" s="31">
        <f t="shared" si="217"/>
        <v>8</v>
      </c>
      <c r="O541" s="31">
        <f t="shared" si="217"/>
        <v>0</v>
      </c>
      <c r="P541" s="31">
        <f t="shared" si="217"/>
        <v>1</v>
      </c>
      <c r="Q541" s="31">
        <f t="shared" si="217"/>
        <v>3</v>
      </c>
      <c r="R541" s="31">
        <f t="shared" si="217"/>
        <v>0</v>
      </c>
      <c r="S541" s="38">
        <f t="shared" si="203"/>
        <v>0.22857142857142856</v>
      </c>
      <c r="T541" s="38">
        <f t="shared" si="208"/>
        <v>0.3</v>
      </c>
      <c r="U541" s="38">
        <f t="shared" si="204"/>
        <v>0.25714285714285712</v>
      </c>
      <c r="V541" s="38">
        <f t="shared" si="205"/>
        <v>0.55714285714285716</v>
      </c>
      <c r="W541" s="32"/>
      <c r="X541" s="32"/>
      <c r="Y541" s="32"/>
    </row>
    <row r="542" spans="1:25" ht="12" hidden="1" customHeight="1" outlineLevel="2" x14ac:dyDescent="0.2">
      <c r="A542" s="49" t="s">
        <v>170</v>
      </c>
      <c r="B542" s="31">
        <v>10</v>
      </c>
      <c r="C542" s="31">
        <v>37</v>
      </c>
      <c r="D542" s="31">
        <v>32</v>
      </c>
      <c r="E542" s="31">
        <v>6</v>
      </c>
      <c r="F542" s="31">
        <v>8</v>
      </c>
      <c r="G542" s="31">
        <f>(F542)-H542-I542-J542</f>
        <v>7</v>
      </c>
      <c r="H542" s="31">
        <v>1</v>
      </c>
      <c r="I542" s="31">
        <v>0</v>
      </c>
      <c r="J542" s="31">
        <v>0</v>
      </c>
      <c r="K542" s="31">
        <v>4</v>
      </c>
      <c r="L542" s="31">
        <v>0</v>
      </c>
      <c r="M542" s="31">
        <v>4</v>
      </c>
      <c r="N542" s="31">
        <v>7</v>
      </c>
      <c r="O542" s="31">
        <v>0</v>
      </c>
      <c r="P542" s="31">
        <v>1</v>
      </c>
      <c r="Q542" s="31">
        <v>3</v>
      </c>
      <c r="R542" s="31">
        <v>0</v>
      </c>
      <c r="S542" s="38">
        <f t="shared" si="203"/>
        <v>0.25</v>
      </c>
      <c r="T542" s="38">
        <f t="shared" si="208"/>
        <v>0.32432432432432434</v>
      </c>
      <c r="U542" s="38">
        <f t="shared" si="204"/>
        <v>0.28125</v>
      </c>
      <c r="V542" s="38">
        <f t="shared" si="205"/>
        <v>0.60557432432432434</v>
      </c>
      <c r="W542" s="32"/>
      <c r="X542" s="32"/>
      <c r="Y542" s="32"/>
    </row>
    <row r="543" spans="1:25" ht="12" hidden="1" customHeight="1" outlineLevel="2" x14ac:dyDescent="0.2">
      <c r="A543" s="11" t="s">
        <v>170</v>
      </c>
      <c r="B543" s="30">
        <v>1</v>
      </c>
      <c r="C543" s="30">
        <v>3</v>
      </c>
      <c r="D543" s="30">
        <v>3</v>
      </c>
      <c r="E543" s="30">
        <v>0</v>
      </c>
      <c r="F543" s="30">
        <v>0</v>
      </c>
      <c r="G543" s="31">
        <f>(F543)-H543-I543-J543</f>
        <v>0</v>
      </c>
      <c r="H543" s="30">
        <v>0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1</v>
      </c>
      <c r="O543" s="30">
        <v>0</v>
      </c>
      <c r="P543" s="30">
        <v>0</v>
      </c>
      <c r="Q543" s="30">
        <v>0</v>
      </c>
      <c r="R543" s="30">
        <v>0</v>
      </c>
      <c r="S543" s="38">
        <f t="shared" si="203"/>
        <v>0</v>
      </c>
      <c r="T543" s="38">
        <f t="shared" si="208"/>
        <v>0</v>
      </c>
      <c r="U543" s="38">
        <f t="shared" si="204"/>
        <v>0</v>
      </c>
      <c r="V543" s="38">
        <f t="shared" si="205"/>
        <v>0</v>
      </c>
      <c r="W543" s="32"/>
      <c r="X543" s="32"/>
      <c r="Y543" s="32"/>
    </row>
    <row r="544" spans="1:25" ht="12" customHeight="1" outlineLevel="1" collapsed="1" x14ac:dyDescent="0.2">
      <c r="A544" s="51" t="s">
        <v>404</v>
      </c>
      <c r="B544" s="31">
        <f t="shared" ref="B544:R544" si="218">SUBTOTAL(9,B545:B548)</f>
        <v>26</v>
      </c>
      <c r="C544" s="31">
        <f t="shared" si="218"/>
        <v>72</v>
      </c>
      <c r="D544" s="31">
        <f t="shared" si="218"/>
        <v>67</v>
      </c>
      <c r="E544" s="31">
        <f t="shared" si="218"/>
        <v>10</v>
      </c>
      <c r="F544" s="31">
        <f t="shared" si="218"/>
        <v>17</v>
      </c>
      <c r="G544" s="31">
        <f t="shared" si="218"/>
        <v>16</v>
      </c>
      <c r="H544" s="31">
        <f t="shared" si="218"/>
        <v>1</v>
      </c>
      <c r="I544" s="31">
        <f t="shared" si="218"/>
        <v>0</v>
      </c>
      <c r="J544" s="31">
        <f t="shared" si="218"/>
        <v>0</v>
      </c>
      <c r="K544" s="31">
        <f t="shared" si="218"/>
        <v>6</v>
      </c>
      <c r="L544" s="31">
        <f t="shared" si="218"/>
        <v>1</v>
      </c>
      <c r="M544" s="31">
        <f t="shared" si="218"/>
        <v>2</v>
      </c>
      <c r="N544" s="31">
        <f t="shared" si="218"/>
        <v>18</v>
      </c>
      <c r="O544" s="31">
        <f t="shared" si="218"/>
        <v>1</v>
      </c>
      <c r="P544" s="31">
        <f t="shared" si="218"/>
        <v>1</v>
      </c>
      <c r="Q544" s="31">
        <f t="shared" si="218"/>
        <v>0</v>
      </c>
      <c r="R544" s="31">
        <f t="shared" si="218"/>
        <v>0</v>
      </c>
      <c r="S544" s="38">
        <f t="shared" si="203"/>
        <v>0.2537313432835821</v>
      </c>
      <c r="T544" s="38">
        <f t="shared" si="208"/>
        <v>0.28169014084507044</v>
      </c>
      <c r="U544" s="38">
        <f t="shared" si="204"/>
        <v>0.26865671641791045</v>
      </c>
      <c r="V544" s="38">
        <f t="shared" si="205"/>
        <v>0.55034685726298083</v>
      </c>
      <c r="W544" s="32"/>
      <c r="X544" s="32"/>
      <c r="Y544" s="32"/>
    </row>
    <row r="545" spans="1:25" ht="12" hidden="1" customHeight="1" outlineLevel="2" x14ac:dyDescent="0.2">
      <c r="A545" s="49" t="s">
        <v>158</v>
      </c>
      <c r="B545" s="31">
        <v>5</v>
      </c>
      <c r="C545" s="31">
        <v>13</v>
      </c>
      <c r="D545" s="31">
        <v>11</v>
      </c>
      <c r="E545" s="31">
        <v>2</v>
      </c>
      <c r="F545" s="31">
        <v>2</v>
      </c>
      <c r="G545" s="31">
        <f>(F545)-H545-I545-J545</f>
        <v>1</v>
      </c>
      <c r="H545" s="31">
        <v>1</v>
      </c>
      <c r="I545" s="31">
        <v>0</v>
      </c>
      <c r="J545" s="31">
        <v>0</v>
      </c>
      <c r="K545" s="31">
        <v>1</v>
      </c>
      <c r="L545" s="31">
        <v>0</v>
      </c>
      <c r="M545" s="31">
        <v>2</v>
      </c>
      <c r="N545" s="31">
        <v>3</v>
      </c>
      <c r="O545" s="31">
        <v>0</v>
      </c>
      <c r="P545" s="31">
        <v>0</v>
      </c>
      <c r="Q545" s="31">
        <v>0</v>
      </c>
      <c r="R545" s="31">
        <v>0</v>
      </c>
      <c r="S545" s="38">
        <f t="shared" si="203"/>
        <v>0.18181818181818182</v>
      </c>
      <c r="T545" s="38">
        <f t="shared" si="208"/>
        <v>0.30769230769230771</v>
      </c>
      <c r="U545" s="38">
        <f t="shared" si="204"/>
        <v>0.27272727272727271</v>
      </c>
      <c r="V545" s="38">
        <f t="shared" si="205"/>
        <v>0.58041958041958042</v>
      </c>
      <c r="W545" s="32"/>
      <c r="X545" s="32"/>
      <c r="Y545" s="32"/>
    </row>
    <row r="546" spans="1:25" ht="12" hidden="1" customHeight="1" outlineLevel="2" x14ac:dyDescent="0.2">
      <c r="A546" s="30" t="s">
        <v>158</v>
      </c>
      <c r="B546" s="31">
        <v>9</v>
      </c>
      <c r="C546" s="31">
        <v>25</v>
      </c>
      <c r="D546" s="31">
        <v>24</v>
      </c>
      <c r="E546" s="31">
        <v>6</v>
      </c>
      <c r="F546" s="31">
        <v>8</v>
      </c>
      <c r="G546" s="31">
        <f>(F546)-H546-I546-J546</f>
        <v>8</v>
      </c>
      <c r="H546" s="31">
        <v>0</v>
      </c>
      <c r="I546" s="31">
        <v>0</v>
      </c>
      <c r="J546" s="31">
        <v>0</v>
      </c>
      <c r="K546" s="31">
        <v>3</v>
      </c>
      <c r="L546" s="31">
        <v>0</v>
      </c>
      <c r="M546" s="31">
        <v>0</v>
      </c>
      <c r="N546" s="31">
        <v>4</v>
      </c>
      <c r="O546" s="31">
        <v>1</v>
      </c>
      <c r="P546" s="31">
        <v>0</v>
      </c>
      <c r="Q546" s="31">
        <v>0</v>
      </c>
      <c r="R546" s="31">
        <v>0</v>
      </c>
      <c r="S546" s="38">
        <f t="shared" si="203"/>
        <v>0.33333333333333331</v>
      </c>
      <c r="T546" s="38">
        <f t="shared" si="208"/>
        <v>0.33333333333333331</v>
      </c>
      <c r="U546" s="38">
        <f t="shared" si="204"/>
        <v>0.33333333333333331</v>
      </c>
      <c r="V546" s="38">
        <f t="shared" si="205"/>
        <v>0.66666666666666663</v>
      </c>
      <c r="W546" s="32"/>
      <c r="X546" s="32"/>
      <c r="Y546" s="32"/>
    </row>
    <row r="547" spans="1:25" ht="12" hidden="1" customHeight="1" outlineLevel="2" x14ac:dyDescent="0.2">
      <c r="A547" s="30" t="s">
        <v>158</v>
      </c>
      <c r="B547" s="31">
        <v>6</v>
      </c>
      <c r="C547" s="31">
        <v>17</v>
      </c>
      <c r="D547" s="31">
        <v>17</v>
      </c>
      <c r="E547" s="31">
        <v>1</v>
      </c>
      <c r="F547" s="31">
        <v>3</v>
      </c>
      <c r="G547" s="31">
        <f>(F547)-H547-I547-J547</f>
        <v>3</v>
      </c>
      <c r="H547" s="31">
        <v>0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6</v>
      </c>
      <c r="O547" s="31">
        <v>0</v>
      </c>
      <c r="P547" s="31">
        <v>0</v>
      </c>
      <c r="Q547" s="31">
        <v>0</v>
      </c>
      <c r="R547" s="31">
        <v>0</v>
      </c>
      <c r="S547" s="38">
        <f t="shared" si="203"/>
        <v>0.17647058823529413</v>
      </c>
      <c r="T547" s="38">
        <f t="shared" si="208"/>
        <v>0.17647058823529413</v>
      </c>
      <c r="U547" s="38">
        <f t="shared" si="204"/>
        <v>0.17647058823529413</v>
      </c>
      <c r="V547" s="38">
        <f t="shared" si="205"/>
        <v>0.35294117647058826</v>
      </c>
      <c r="W547" s="32"/>
      <c r="X547" s="32"/>
      <c r="Y547" s="32"/>
    </row>
    <row r="548" spans="1:25" ht="12" hidden="1" customHeight="1" outlineLevel="2" x14ac:dyDescent="0.2">
      <c r="A548" s="30" t="s">
        <v>158</v>
      </c>
      <c r="B548" s="31">
        <v>6</v>
      </c>
      <c r="C548" s="31">
        <v>17</v>
      </c>
      <c r="D548" s="31">
        <v>15</v>
      </c>
      <c r="E548" s="31">
        <v>1</v>
      </c>
      <c r="F548" s="31">
        <v>4</v>
      </c>
      <c r="G548" s="31">
        <f>(F548)-H548-I548-J548</f>
        <v>4</v>
      </c>
      <c r="H548" s="31">
        <v>0</v>
      </c>
      <c r="I548" s="31">
        <v>0</v>
      </c>
      <c r="J548" s="31">
        <v>0</v>
      </c>
      <c r="K548" s="31">
        <v>2</v>
      </c>
      <c r="L548" s="31">
        <v>1</v>
      </c>
      <c r="M548" s="31">
        <v>0</v>
      </c>
      <c r="N548" s="31">
        <v>5</v>
      </c>
      <c r="O548" s="31">
        <v>0</v>
      </c>
      <c r="P548" s="31">
        <v>1</v>
      </c>
      <c r="Q548" s="31">
        <v>0</v>
      </c>
      <c r="R548" s="31">
        <v>0</v>
      </c>
      <c r="S548" s="38">
        <f t="shared" si="203"/>
        <v>0.26666666666666666</v>
      </c>
      <c r="T548" s="38">
        <f t="shared" si="208"/>
        <v>0.29411764705882354</v>
      </c>
      <c r="U548" s="38">
        <f t="shared" si="204"/>
        <v>0.26666666666666666</v>
      </c>
      <c r="V548" s="38">
        <f t="shared" si="205"/>
        <v>0.5607843137254902</v>
      </c>
      <c r="W548" s="32"/>
      <c r="X548" s="32"/>
      <c r="Y548" s="32"/>
    </row>
    <row r="549" spans="1:25" ht="12" customHeight="1" outlineLevel="1" collapsed="1" x14ac:dyDescent="0.2">
      <c r="A549" s="51" t="s">
        <v>405</v>
      </c>
      <c r="B549" s="31">
        <f t="shared" ref="B549:R549" si="219">SUBTOTAL(9,B550:B550)</f>
        <v>1</v>
      </c>
      <c r="C549" s="31">
        <f t="shared" si="219"/>
        <v>1</v>
      </c>
      <c r="D549" s="31">
        <f t="shared" si="219"/>
        <v>1</v>
      </c>
      <c r="E549" s="31">
        <f t="shared" si="219"/>
        <v>1</v>
      </c>
      <c r="F549" s="31">
        <f t="shared" si="219"/>
        <v>0</v>
      </c>
      <c r="G549" s="31">
        <f t="shared" si="219"/>
        <v>0</v>
      </c>
      <c r="H549" s="31">
        <f t="shared" si="219"/>
        <v>0</v>
      </c>
      <c r="I549" s="31">
        <f t="shared" si="219"/>
        <v>0</v>
      </c>
      <c r="J549" s="31">
        <f t="shared" si="219"/>
        <v>0</v>
      </c>
      <c r="K549" s="31">
        <f t="shared" si="219"/>
        <v>0</v>
      </c>
      <c r="L549" s="31">
        <f t="shared" si="219"/>
        <v>0</v>
      </c>
      <c r="M549" s="31">
        <f t="shared" si="219"/>
        <v>0</v>
      </c>
      <c r="N549" s="31">
        <f t="shared" si="219"/>
        <v>0</v>
      </c>
      <c r="O549" s="31">
        <f t="shared" si="219"/>
        <v>0</v>
      </c>
      <c r="P549" s="31">
        <f t="shared" si="219"/>
        <v>0</v>
      </c>
      <c r="Q549" s="31">
        <f t="shared" si="219"/>
        <v>0</v>
      </c>
      <c r="R549" s="31">
        <f t="shared" si="219"/>
        <v>0</v>
      </c>
      <c r="S549" s="38">
        <f t="shared" si="203"/>
        <v>0</v>
      </c>
      <c r="T549" s="38">
        <f t="shared" si="208"/>
        <v>0</v>
      </c>
      <c r="U549" s="38">
        <f t="shared" si="204"/>
        <v>0</v>
      </c>
      <c r="V549" s="38">
        <f t="shared" si="205"/>
        <v>0</v>
      </c>
      <c r="W549" s="32"/>
      <c r="X549" s="32"/>
      <c r="Y549" s="32"/>
    </row>
    <row r="550" spans="1:25" ht="12" hidden="1" customHeight="1" outlineLevel="2" x14ac:dyDescent="0.2">
      <c r="A550" s="49" t="s">
        <v>168</v>
      </c>
      <c r="B550" s="31">
        <v>1</v>
      </c>
      <c r="C550" s="31">
        <v>1</v>
      </c>
      <c r="D550" s="31">
        <v>1</v>
      </c>
      <c r="E550" s="31">
        <v>1</v>
      </c>
      <c r="F550" s="31">
        <v>0</v>
      </c>
      <c r="G550" s="31">
        <f>(F550)-H550-I550-J550</f>
        <v>0</v>
      </c>
      <c r="H550" s="31">
        <v>0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8">
        <f t="shared" si="203"/>
        <v>0</v>
      </c>
      <c r="T550" s="38">
        <f t="shared" si="208"/>
        <v>0</v>
      </c>
      <c r="U550" s="38">
        <f t="shared" si="204"/>
        <v>0</v>
      </c>
      <c r="V550" s="38">
        <f t="shared" si="205"/>
        <v>0</v>
      </c>
      <c r="W550" s="32"/>
      <c r="X550" s="32"/>
      <c r="Y550" s="32"/>
    </row>
    <row r="551" spans="1:25" ht="12" customHeight="1" outlineLevel="1" collapsed="1" x14ac:dyDescent="0.2">
      <c r="A551" s="51" t="s">
        <v>406</v>
      </c>
      <c r="B551" s="31">
        <f t="shared" ref="B551:R551" si="220">SUBTOTAL(9,B552:B555)</f>
        <v>53</v>
      </c>
      <c r="C551" s="31">
        <f t="shared" si="220"/>
        <v>189</v>
      </c>
      <c r="D551" s="31">
        <f t="shared" si="220"/>
        <v>160</v>
      </c>
      <c r="E551" s="31">
        <f t="shared" si="220"/>
        <v>34</v>
      </c>
      <c r="F551" s="31">
        <f t="shared" si="220"/>
        <v>50</v>
      </c>
      <c r="G551" s="31">
        <f t="shared" si="220"/>
        <v>31</v>
      </c>
      <c r="H551" s="31">
        <f t="shared" si="220"/>
        <v>12</v>
      </c>
      <c r="I551" s="31">
        <f t="shared" si="220"/>
        <v>1</v>
      </c>
      <c r="J551" s="31">
        <f t="shared" si="220"/>
        <v>6</v>
      </c>
      <c r="K551" s="31">
        <f t="shared" si="220"/>
        <v>36</v>
      </c>
      <c r="L551" s="31">
        <f t="shared" si="220"/>
        <v>1</v>
      </c>
      <c r="M551" s="31">
        <f t="shared" si="220"/>
        <v>24</v>
      </c>
      <c r="N551" s="31">
        <f t="shared" si="220"/>
        <v>43</v>
      </c>
      <c r="O551" s="31">
        <f t="shared" si="220"/>
        <v>0</v>
      </c>
      <c r="P551" s="31">
        <f t="shared" si="220"/>
        <v>4</v>
      </c>
      <c r="Q551" s="31">
        <f t="shared" si="220"/>
        <v>1</v>
      </c>
      <c r="R551" s="31">
        <f t="shared" si="220"/>
        <v>0</v>
      </c>
      <c r="S551" s="38">
        <f t="shared" si="203"/>
        <v>0.3125</v>
      </c>
      <c r="T551" s="38">
        <f t="shared" si="208"/>
        <v>0.3968253968253968</v>
      </c>
      <c r="U551" s="38">
        <f t="shared" si="204"/>
        <v>0.51249999999999996</v>
      </c>
      <c r="V551" s="38">
        <f t="shared" si="205"/>
        <v>0.9093253968253967</v>
      </c>
      <c r="W551" s="32"/>
      <c r="X551" s="32"/>
      <c r="Y551" s="32"/>
    </row>
    <row r="552" spans="1:25" ht="12" hidden="1" customHeight="1" outlineLevel="2" x14ac:dyDescent="0.2">
      <c r="A552" s="49" t="s">
        <v>169</v>
      </c>
      <c r="B552" s="31">
        <v>17</v>
      </c>
      <c r="C552" s="31">
        <v>58</v>
      </c>
      <c r="D552" s="31">
        <v>50</v>
      </c>
      <c r="E552" s="31">
        <v>12</v>
      </c>
      <c r="F552" s="31">
        <v>20</v>
      </c>
      <c r="G552" s="31">
        <f>(F552)-H552-I552-J552</f>
        <v>12</v>
      </c>
      <c r="H552" s="31">
        <v>5</v>
      </c>
      <c r="I552" s="31">
        <v>1</v>
      </c>
      <c r="J552" s="31">
        <v>2</v>
      </c>
      <c r="K552" s="31">
        <v>8</v>
      </c>
      <c r="L552" s="31">
        <v>1</v>
      </c>
      <c r="M552" s="31">
        <v>7</v>
      </c>
      <c r="N552" s="31">
        <v>16</v>
      </c>
      <c r="O552" s="31">
        <v>0</v>
      </c>
      <c r="P552" s="31">
        <v>0</v>
      </c>
      <c r="Q552" s="31">
        <v>0</v>
      </c>
      <c r="R552" s="31">
        <v>0</v>
      </c>
      <c r="S552" s="38">
        <f t="shared" si="203"/>
        <v>0.4</v>
      </c>
      <c r="T552" s="38">
        <f t="shared" si="208"/>
        <v>0.48275862068965519</v>
      </c>
      <c r="U552" s="38">
        <f t="shared" si="204"/>
        <v>0.66</v>
      </c>
      <c r="V552" s="38">
        <f t="shared" si="205"/>
        <v>1.1427586206896552</v>
      </c>
      <c r="W552" s="32"/>
      <c r="X552" s="32"/>
      <c r="Y552" s="32"/>
    </row>
    <row r="553" spans="1:25" ht="12" hidden="1" customHeight="1" outlineLevel="2" x14ac:dyDescent="0.2">
      <c r="A553" s="49" t="s">
        <v>169</v>
      </c>
      <c r="B553" s="31">
        <v>26</v>
      </c>
      <c r="C553" s="31">
        <v>96</v>
      </c>
      <c r="D553" s="31">
        <v>79</v>
      </c>
      <c r="E553" s="31">
        <v>19</v>
      </c>
      <c r="F553" s="31">
        <v>24</v>
      </c>
      <c r="G553" s="31">
        <f>(F553)-H553-I553-J553</f>
        <v>14</v>
      </c>
      <c r="H553" s="31">
        <v>6</v>
      </c>
      <c r="I553" s="31">
        <v>0</v>
      </c>
      <c r="J553" s="31">
        <v>4</v>
      </c>
      <c r="K553" s="31">
        <v>25</v>
      </c>
      <c r="L553" s="31">
        <v>0</v>
      </c>
      <c r="M553" s="31">
        <v>14</v>
      </c>
      <c r="N553" s="31">
        <v>19</v>
      </c>
      <c r="O553" s="31">
        <v>0</v>
      </c>
      <c r="P553" s="31">
        <v>3</v>
      </c>
      <c r="Q553" s="31">
        <v>1</v>
      </c>
      <c r="R553" s="31">
        <v>0</v>
      </c>
      <c r="S553" s="38">
        <f t="shared" si="203"/>
        <v>0.30379746835443039</v>
      </c>
      <c r="T553" s="38">
        <f t="shared" si="208"/>
        <v>0.39583333333333331</v>
      </c>
      <c r="U553" s="38">
        <f t="shared" si="204"/>
        <v>0.53164556962025311</v>
      </c>
      <c r="V553" s="38">
        <f t="shared" si="205"/>
        <v>0.92747890295358637</v>
      </c>
      <c r="W553" s="32"/>
      <c r="X553" s="32"/>
      <c r="Y553" s="32"/>
    </row>
    <row r="554" spans="1:25" ht="12" hidden="1" customHeight="1" outlineLevel="2" x14ac:dyDescent="0.2">
      <c r="A554" s="11" t="s">
        <v>169</v>
      </c>
      <c r="B554" s="30">
        <v>3</v>
      </c>
      <c r="C554" s="30">
        <v>10</v>
      </c>
      <c r="D554" s="30">
        <v>10</v>
      </c>
      <c r="E554" s="30">
        <v>0</v>
      </c>
      <c r="F554" s="30">
        <v>1</v>
      </c>
      <c r="G554" s="31">
        <f>(F554)-H554-I554-J554</f>
        <v>1</v>
      </c>
      <c r="H554" s="30">
        <v>0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3</v>
      </c>
      <c r="O554" s="30">
        <v>0</v>
      </c>
      <c r="P554" s="30">
        <v>0</v>
      </c>
      <c r="Q554" s="30">
        <v>0</v>
      </c>
      <c r="R554" s="30">
        <v>0</v>
      </c>
      <c r="S554" s="38">
        <f t="shared" si="203"/>
        <v>0.1</v>
      </c>
      <c r="T554" s="38">
        <f t="shared" si="208"/>
        <v>0.1</v>
      </c>
      <c r="U554" s="38">
        <f t="shared" si="204"/>
        <v>0.1</v>
      </c>
      <c r="V554" s="38">
        <f t="shared" si="205"/>
        <v>0.2</v>
      </c>
      <c r="W554" s="32"/>
      <c r="X554" s="32"/>
      <c r="Y554" s="32"/>
    </row>
    <row r="555" spans="1:25" ht="12" hidden="1" customHeight="1" outlineLevel="2" x14ac:dyDescent="0.2">
      <c r="A555" s="50" t="s">
        <v>169</v>
      </c>
      <c r="B555" s="50">
        <v>7</v>
      </c>
      <c r="C555" s="50">
        <v>25</v>
      </c>
      <c r="D555" s="50">
        <v>21</v>
      </c>
      <c r="E555" s="50">
        <v>3</v>
      </c>
      <c r="F555" s="50">
        <v>5</v>
      </c>
      <c r="G555" s="31">
        <f>(F555)-H555-I555-J555</f>
        <v>4</v>
      </c>
      <c r="H555" s="50">
        <v>1</v>
      </c>
      <c r="I555" s="50">
        <v>0</v>
      </c>
      <c r="J555" s="50">
        <v>0</v>
      </c>
      <c r="K555" s="50">
        <v>3</v>
      </c>
      <c r="L555" s="50">
        <v>0</v>
      </c>
      <c r="M555" s="50">
        <v>3</v>
      </c>
      <c r="N555" s="50">
        <v>5</v>
      </c>
      <c r="O555" s="50">
        <v>0</v>
      </c>
      <c r="P555" s="50">
        <v>1</v>
      </c>
      <c r="Q555" s="50">
        <v>0</v>
      </c>
      <c r="R555" s="50">
        <v>0</v>
      </c>
      <c r="S555" s="38">
        <f t="shared" si="203"/>
        <v>0.23809523809523808</v>
      </c>
      <c r="T555" s="38">
        <f t="shared" si="208"/>
        <v>0.32</v>
      </c>
      <c r="U555" s="38">
        <f t="shared" si="204"/>
        <v>0.2857142857142857</v>
      </c>
      <c r="V555" s="38">
        <f t="shared" si="205"/>
        <v>0.60571428571428565</v>
      </c>
      <c r="W555" s="32"/>
      <c r="X555" s="32"/>
      <c r="Y555" s="32"/>
    </row>
    <row r="556" spans="1:25" ht="12" customHeight="1" outlineLevel="1" collapsed="1" x14ac:dyDescent="0.2">
      <c r="A556" s="35" t="s">
        <v>407</v>
      </c>
      <c r="B556" s="31">
        <f t="shared" ref="B556:R556" si="221">SUBTOTAL(9,B557:B560)</f>
        <v>10</v>
      </c>
      <c r="C556" s="31">
        <f t="shared" si="221"/>
        <v>19</v>
      </c>
      <c r="D556" s="31">
        <f t="shared" si="221"/>
        <v>19</v>
      </c>
      <c r="E556" s="31">
        <f t="shared" si="221"/>
        <v>0</v>
      </c>
      <c r="F556" s="31">
        <f t="shared" si="221"/>
        <v>6</v>
      </c>
      <c r="G556" s="31">
        <f t="shared" si="221"/>
        <v>5</v>
      </c>
      <c r="H556" s="31">
        <f t="shared" si="221"/>
        <v>1</v>
      </c>
      <c r="I556" s="31">
        <f t="shared" si="221"/>
        <v>0</v>
      </c>
      <c r="J556" s="31">
        <f t="shared" si="221"/>
        <v>0</v>
      </c>
      <c r="K556" s="31">
        <f t="shared" si="221"/>
        <v>1</v>
      </c>
      <c r="L556" s="31">
        <f t="shared" si="221"/>
        <v>0</v>
      </c>
      <c r="M556" s="31">
        <f t="shared" si="221"/>
        <v>0</v>
      </c>
      <c r="N556" s="31">
        <f t="shared" si="221"/>
        <v>2</v>
      </c>
      <c r="O556" s="31">
        <f t="shared" si="221"/>
        <v>0</v>
      </c>
      <c r="P556" s="31">
        <f t="shared" si="221"/>
        <v>0</v>
      </c>
      <c r="Q556" s="31">
        <f t="shared" si="221"/>
        <v>1</v>
      </c>
      <c r="R556" s="31">
        <f t="shared" si="221"/>
        <v>0</v>
      </c>
      <c r="S556" s="38">
        <f t="shared" si="203"/>
        <v>0.31578947368421051</v>
      </c>
      <c r="T556" s="38">
        <f t="shared" si="208"/>
        <v>0.31578947368421051</v>
      </c>
      <c r="U556" s="38">
        <f t="shared" si="204"/>
        <v>0.36842105263157893</v>
      </c>
      <c r="V556" s="38">
        <f t="shared" si="205"/>
        <v>0.68421052631578938</v>
      </c>
      <c r="W556" s="32"/>
      <c r="X556" s="32"/>
      <c r="Y556" s="32"/>
    </row>
    <row r="557" spans="1:25" ht="12" hidden="1" customHeight="1" outlineLevel="2" x14ac:dyDescent="0.2">
      <c r="A557" s="30" t="s">
        <v>165</v>
      </c>
      <c r="B557" s="31">
        <v>2</v>
      </c>
      <c r="C557" s="31">
        <v>3</v>
      </c>
      <c r="D557" s="31">
        <v>3</v>
      </c>
      <c r="E557" s="31">
        <v>0</v>
      </c>
      <c r="F557" s="31">
        <v>1</v>
      </c>
      <c r="G557" s="31">
        <f>(F557)-H557-I557-J557</f>
        <v>1</v>
      </c>
      <c r="H557" s="31">
        <v>0</v>
      </c>
      <c r="I557" s="31">
        <v>0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8">
        <f t="shared" si="203"/>
        <v>0.33333333333333331</v>
      </c>
      <c r="T557" s="38">
        <f t="shared" si="208"/>
        <v>0.33333333333333331</v>
      </c>
      <c r="U557" s="38">
        <f t="shared" si="204"/>
        <v>0.33333333333333331</v>
      </c>
      <c r="V557" s="38">
        <f t="shared" si="205"/>
        <v>0.66666666666666663</v>
      </c>
      <c r="W557" s="32"/>
      <c r="X557" s="32"/>
      <c r="Y557" s="32"/>
    </row>
    <row r="558" spans="1:25" ht="12" hidden="1" customHeight="1" outlineLevel="2" x14ac:dyDescent="0.2">
      <c r="A558" s="30" t="s">
        <v>165</v>
      </c>
      <c r="B558" s="31">
        <v>3</v>
      </c>
      <c r="C558" s="31">
        <v>7</v>
      </c>
      <c r="D558" s="31">
        <v>7</v>
      </c>
      <c r="E558" s="31">
        <v>0</v>
      </c>
      <c r="F558" s="31">
        <v>1</v>
      </c>
      <c r="G558" s="31">
        <f>(F558)-H558-I558-J558</f>
        <v>1</v>
      </c>
      <c r="H558" s="31">
        <v>0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1</v>
      </c>
      <c r="R558" s="31">
        <v>0</v>
      </c>
      <c r="S558" s="38">
        <f t="shared" si="203"/>
        <v>0.14285714285714285</v>
      </c>
      <c r="T558" s="38">
        <f t="shared" si="208"/>
        <v>0.14285714285714285</v>
      </c>
      <c r="U558" s="38">
        <f t="shared" si="204"/>
        <v>0.14285714285714285</v>
      </c>
      <c r="V558" s="38">
        <f t="shared" si="205"/>
        <v>0.2857142857142857</v>
      </c>
      <c r="W558" s="32"/>
      <c r="X558" s="32"/>
      <c r="Y558" s="32"/>
    </row>
    <row r="559" spans="1:25" ht="12" hidden="1" customHeight="1" outlineLevel="2" x14ac:dyDescent="0.2">
      <c r="A559" s="49" t="s">
        <v>165</v>
      </c>
      <c r="B559" s="31">
        <v>3</v>
      </c>
      <c r="C559" s="31">
        <v>6</v>
      </c>
      <c r="D559" s="31">
        <v>6</v>
      </c>
      <c r="E559" s="31">
        <v>0</v>
      </c>
      <c r="F559" s="31">
        <v>3</v>
      </c>
      <c r="G559" s="31">
        <f>(F559)-H559-I559-J559</f>
        <v>2</v>
      </c>
      <c r="H559" s="31">
        <v>1</v>
      </c>
      <c r="I559" s="31">
        <v>0</v>
      </c>
      <c r="J559" s="31">
        <v>0</v>
      </c>
      <c r="K559" s="31">
        <v>1</v>
      </c>
      <c r="L559" s="31">
        <v>0</v>
      </c>
      <c r="M559" s="31">
        <v>0</v>
      </c>
      <c r="N559" s="31">
        <v>2</v>
      </c>
      <c r="O559" s="31">
        <v>0</v>
      </c>
      <c r="P559" s="31">
        <v>0</v>
      </c>
      <c r="Q559" s="31">
        <v>0</v>
      </c>
      <c r="R559" s="31">
        <v>0</v>
      </c>
      <c r="S559" s="38">
        <f t="shared" si="203"/>
        <v>0.5</v>
      </c>
      <c r="T559" s="38">
        <f t="shared" si="208"/>
        <v>0.5</v>
      </c>
      <c r="U559" s="38">
        <f t="shared" si="204"/>
        <v>0.66666666666666663</v>
      </c>
      <c r="V559" s="38">
        <f t="shared" si="205"/>
        <v>1.1666666666666665</v>
      </c>
      <c r="W559" s="32"/>
      <c r="X559" s="32"/>
      <c r="Y559" s="32"/>
    </row>
    <row r="560" spans="1:25" ht="12" hidden="1" customHeight="1" outlineLevel="2" x14ac:dyDescent="0.2">
      <c r="A560" s="49" t="s">
        <v>165</v>
      </c>
      <c r="B560" s="31">
        <v>2</v>
      </c>
      <c r="C560" s="31">
        <v>3</v>
      </c>
      <c r="D560" s="31">
        <v>3</v>
      </c>
      <c r="E560" s="31">
        <v>0</v>
      </c>
      <c r="F560" s="31">
        <v>1</v>
      </c>
      <c r="G560" s="31">
        <f>(F560)-H560-I560-J560</f>
        <v>1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8">
        <f t="shared" si="203"/>
        <v>0.33333333333333331</v>
      </c>
      <c r="T560" s="38">
        <f t="shared" si="208"/>
        <v>0.33333333333333331</v>
      </c>
      <c r="U560" s="38">
        <f t="shared" si="204"/>
        <v>0.33333333333333331</v>
      </c>
      <c r="V560" s="38">
        <f t="shared" si="205"/>
        <v>0.66666666666666663</v>
      </c>
      <c r="W560" s="32"/>
      <c r="X560" s="32"/>
      <c r="Y560" s="32"/>
    </row>
    <row r="561" spans="1:25" ht="12" customHeight="1" outlineLevel="1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40"/>
      <c r="T561" s="40"/>
      <c r="U561" s="40"/>
      <c r="V561" s="40"/>
      <c r="W561" s="32"/>
      <c r="X561" s="32"/>
      <c r="Y561" s="32"/>
    </row>
    <row r="562" spans="1:25" ht="12" customHeight="1" outlineLevel="1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40"/>
      <c r="T562" s="40"/>
      <c r="U562" s="40"/>
      <c r="V562" s="40"/>
      <c r="W562" s="32"/>
      <c r="X562" s="32"/>
      <c r="Y562" s="32"/>
    </row>
    <row r="563" spans="1:25" ht="12" customHeight="1" outlineLevel="1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40"/>
      <c r="T563" s="40"/>
      <c r="U563" s="40"/>
      <c r="V563" s="40"/>
      <c r="W563" s="32"/>
      <c r="X563" s="32"/>
      <c r="Y563" s="32"/>
    </row>
    <row r="564" spans="1:25" ht="12" customHeight="1" outlineLevel="1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40"/>
      <c r="T564" s="40"/>
      <c r="U564" s="40"/>
      <c r="V564" s="40"/>
      <c r="W564" s="32"/>
      <c r="X564" s="32"/>
      <c r="Y564" s="32"/>
    </row>
    <row r="565" spans="1:25" ht="12" customHeight="1" outlineLevel="1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40"/>
      <c r="T565" s="40"/>
      <c r="U565" s="40"/>
      <c r="V565" s="40"/>
      <c r="W565" s="32"/>
      <c r="X565" s="32"/>
      <c r="Y565" s="32"/>
    </row>
    <row r="566" spans="1:25" ht="12" customHeight="1" outlineLevel="1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40"/>
      <c r="T566" s="40"/>
      <c r="U566" s="40"/>
      <c r="V566" s="40"/>
      <c r="W566" s="32"/>
      <c r="X566" s="32"/>
      <c r="Y566" s="32"/>
    </row>
    <row r="567" spans="1:25" ht="12" customHeight="1" outlineLevel="1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40"/>
      <c r="T567" s="40"/>
      <c r="U567" s="40"/>
      <c r="V567" s="40"/>
      <c r="W567" s="32"/>
      <c r="X567" s="32"/>
      <c r="Y567" s="32"/>
    </row>
    <row r="568" spans="1:25" ht="12" customHeight="1" outlineLevel="1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40"/>
      <c r="T568" s="40"/>
      <c r="U568" s="40"/>
      <c r="V568" s="40"/>
      <c r="W568" s="32"/>
      <c r="X568" s="32"/>
      <c r="Y568" s="32"/>
    </row>
    <row r="569" spans="1:25" ht="12" customHeight="1" outlineLevel="1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40"/>
      <c r="T569" s="40"/>
      <c r="U569" s="40"/>
      <c r="V569" s="40"/>
      <c r="W569" s="32"/>
      <c r="X569" s="32"/>
      <c r="Y569" s="32"/>
    </row>
    <row r="570" spans="1:25" ht="12" customHeight="1" outlineLevel="1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40"/>
      <c r="T570" s="40"/>
      <c r="U570" s="40"/>
      <c r="V570" s="40"/>
      <c r="W570" s="32"/>
      <c r="X570" s="32"/>
      <c r="Y570" s="32"/>
    </row>
    <row r="571" spans="1:25" ht="12" customHeight="1" outlineLevel="1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40"/>
      <c r="T571" s="40"/>
      <c r="U571" s="40"/>
      <c r="V571" s="40"/>
      <c r="W571" s="32"/>
      <c r="X571" s="32"/>
      <c r="Y571" s="32"/>
    </row>
    <row r="572" spans="1:25" ht="12" customHeight="1" outlineLevel="1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40"/>
      <c r="T572" s="40"/>
      <c r="U572" s="40"/>
      <c r="V572" s="40"/>
      <c r="W572" s="32"/>
      <c r="X572" s="32"/>
      <c r="Y572" s="32"/>
    </row>
    <row r="573" spans="1:25" ht="12" customHeight="1" outlineLevel="1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40"/>
      <c r="T573" s="40"/>
      <c r="U573" s="40"/>
      <c r="V573" s="40"/>
      <c r="W573" s="32"/>
      <c r="X573" s="32"/>
      <c r="Y573" s="32"/>
    </row>
    <row r="574" spans="1:25" ht="12" customHeight="1" outlineLevel="1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40"/>
      <c r="T574" s="40"/>
      <c r="U574" s="40"/>
      <c r="V574" s="40"/>
      <c r="W574" s="32"/>
      <c r="X574" s="32"/>
      <c r="Y574" s="32"/>
    </row>
    <row r="575" spans="1:25" ht="12" customHeight="1" outlineLevel="1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40"/>
      <c r="T575" s="40"/>
      <c r="U575" s="40"/>
      <c r="V575" s="40"/>
      <c r="W575" s="32"/>
      <c r="X575" s="32"/>
      <c r="Y575" s="32"/>
    </row>
    <row r="576" spans="1:25" ht="12" customHeight="1" outlineLevel="1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40"/>
      <c r="T576" s="40"/>
      <c r="U576" s="40"/>
      <c r="V576" s="40"/>
      <c r="W576" s="32"/>
      <c r="X576" s="32"/>
      <c r="Y576" s="32"/>
    </row>
    <row r="577" spans="1:25" ht="12" customHeight="1" outlineLevel="1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40"/>
      <c r="T577" s="40"/>
      <c r="U577" s="40"/>
      <c r="V577" s="40"/>
      <c r="W577" s="32"/>
      <c r="X577" s="32"/>
      <c r="Y577" s="32"/>
    </row>
    <row r="578" spans="1:25" ht="12" customHeight="1" outlineLevel="1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40"/>
      <c r="T578" s="40"/>
      <c r="U578" s="40"/>
      <c r="V578" s="40"/>
      <c r="W578" s="32"/>
      <c r="X578" s="32"/>
      <c r="Y578" s="32"/>
    </row>
    <row r="579" spans="1:25" ht="12" customHeight="1" outlineLevel="1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40"/>
      <c r="T579" s="40"/>
      <c r="U579" s="40"/>
      <c r="V579" s="40"/>
      <c r="W579" s="32"/>
      <c r="X579" s="32"/>
      <c r="Y579" s="32"/>
    </row>
    <row r="580" spans="1:25" ht="12" customHeight="1" outlineLevel="1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40"/>
      <c r="T580" s="40"/>
      <c r="U580" s="40"/>
      <c r="V580" s="40"/>
      <c r="W580" s="32"/>
      <c r="X580" s="32"/>
      <c r="Y580" s="32"/>
    </row>
    <row r="581" spans="1:25" ht="12" customHeight="1" outlineLevel="1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40"/>
      <c r="T581" s="40"/>
      <c r="U581" s="40"/>
      <c r="V581" s="40"/>
      <c r="W581" s="32"/>
      <c r="X581" s="32"/>
      <c r="Y581" s="32"/>
    </row>
    <row r="582" spans="1:25" ht="12" customHeight="1" outlineLevel="1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40"/>
      <c r="T582" s="40"/>
      <c r="U582" s="40"/>
      <c r="V582" s="40"/>
      <c r="W582" s="32"/>
      <c r="X582" s="32"/>
      <c r="Y582" s="32"/>
    </row>
    <row r="583" spans="1:25" ht="12" customHeight="1" outlineLevel="1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40"/>
      <c r="T583" s="40"/>
      <c r="U583" s="40"/>
      <c r="V583" s="40"/>
      <c r="W583" s="32"/>
      <c r="X583" s="32"/>
      <c r="Y583" s="32"/>
    </row>
    <row r="584" spans="1:25" ht="12" customHeight="1" outlineLevel="1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40"/>
      <c r="T584" s="40"/>
      <c r="U584" s="40"/>
      <c r="V584" s="40"/>
      <c r="W584" s="32"/>
      <c r="X584" s="32"/>
      <c r="Y584" s="32"/>
    </row>
    <row r="585" spans="1:25" ht="12" customHeight="1" outlineLevel="1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40"/>
      <c r="T585" s="40"/>
      <c r="U585" s="40"/>
      <c r="V585" s="40"/>
      <c r="W585" s="32"/>
      <c r="X585" s="32"/>
      <c r="Y585" s="32"/>
    </row>
    <row r="586" spans="1:25" ht="12" customHeight="1" outlineLevel="1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40"/>
      <c r="T586" s="40"/>
      <c r="U586" s="40"/>
      <c r="V586" s="40"/>
      <c r="W586" s="32"/>
      <c r="X586" s="32"/>
      <c r="Y586" s="32"/>
    </row>
    <row r="587" spans="1:25" ht="12" customHeight="1" outlineLevel="1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40"/>
      <c r="T587" s="40"/>
      <c r="U587" s="40"/>
      <c r="V587" s="40"/>
      <c r="W587" s="32"/>
      <c r="X587" s="32"/>
      <c r="Y587" s="32"/>
    </row>
    <row r="588" spans="1:25" ht="12" customHeight="1" outlineLevel="1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40"/>
      <c r="T588" s="40"/>
      <c r="U588" s="40"/>
      <c r="V588" s="40"/>
      <c r="W588" s="32"/>
      <c r="X588" s="32"/>
      <c r="Y588" s="32"/>
    </row>
    <row r="589" spans="1:25" ht="12" customHeight="1" outlineLevel="1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40"/>
      <c r="T589" s="40"/>
      <c r="U589" s="40"/>
      <c r="V589" s="40"/>
      <c r="W589" s="32"/>
      <c r="X589" s="32"/>
      <c r="Y589" s="32"/>
    </row>
    <row r="590" spans="1:25" ht="12" customHeight="1" outlineLevel="1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40"/>
      <c r="T590" s="40"/>
      <c r="U590" s="40"/>
      <c r="V590" s="40"/>
      <c r="W590" s="32"/>
      <c r="X590" s="32"/>
      <c r="Y590" s="32"/>
    </row>
    <row r="591" spans="1:25" ht="12" customHeight="1" outlineLevel="1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40"/>
      <c r="T591" s="40"/>
      <c r="U591" s="40"/>
      <c r="V591" s="40"/>
      <c r="W591" s="32"/>
      <c r="X591" s="32"/>
      <c r="Y591" s="32"/>
    </row>
    <row r="592" spans="1:25" ht="12" customHeight="1" outlineLevel="1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40"/>
      <c r="T592" s="40"/>
      <c r="U592" s="40"/>
      <c r="V592" s="40"/>
      <c r="W592" s="32"/>
      <c r="X592" s="32"/>
      <c r="Y592" s="32"/>
    </row>
    <row r="593" spans="1:25" ht="12" customHeight="1" outlineLevel="1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40"/>
      <c r="T593" s="40"/>
      <c r="U593" s="40"/>
      <c r="V593" s="40"/>
      <c r="W593" s="32"/>
      <c r="X593" s="32"/>
      <c r="Y593" s="32"/>
    </row>
    <row r="594" spans="1:25" ht="12" customHeight="1" outlineLevel="1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40"/>
      <c r="T594" s="40"/>
      <c r="U594" s="40"/>
      <c r="V594" s="40"/>
      <c r="W594" s="32"/>
      <c r="X594" s="32"/>
      <c r="Y594" s="32"/>
    </row>
    <row r="595" spans="1:25" ht="12" customHeight="1" outlineLevel="1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40"/>
      <c r="T595" s="40"/>
      <c r="U595" s="40"/>
      <c r="V595" s="40"/>
      <c r="W595" s="32"/>
      <c r="X595" s="32"/>
      <c r="Y595" s="32"/>
    </row>
    <row r="596" spans="1:25" ht="12" customHeight="1" outlineLevel="1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40"/>
      <c r="T596" s="40"/>
      <c r="U596" s="40"/>
      <c r="V596" s="40"/>
      <c r="W596" s="32"/>
      <c r="X596" s="32"/>
      <c r="Y596" s="32"/>
    </row>
    <row r="597" spans="1:25" ht="12" customHeight="1" outlineLevel="1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40"/>
      <c r="T597" s="40"/>
      <c r="U597" s="40"/>
      <c r="V597" s="40"/>
      <c r="W597" s="32"/>
      <c r="X597" s="32"/>
      <c r="Y597" s="32"/>
    </row>
    <row r="598" spans="1:25" ht="12" customHeight="1" outlineLevel="1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40"/>
      <c r="T598" s="40"/>
      <c r="U598" s="40"/>
      <c r="V598" s="40"/>
      <c r="W598" s="32"/>
      <c r="X598" s="32"/>
      <c r="Y598" s="32"/>
    </row>
    <row r="599" spans="1:25" ht="12" customHeight="1" outlineLevel="1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40"/>
      <c r="T599" s="40"/>
      <c r="U599" s="40"/>
      <c r="V599" s="40"/>
      <c r="W599" s="32"/>
      <c r="X599" s="32"/>
      <c r="Y599" s="32"/>
    </row>
    <row r="600" spans="1:25" ht="12" customHeight="1" outlineLevel="1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40"/>
      <c r="T600" s="40"/>
      <c r="U600" s="40"/>
      <c r="V600" s="40"/>
      <c r="W600" s="32"/>
      <c r="X600" s="32"/>
      <c r="Y600" s="32"/>
    </row>
    <row r="601" spans="1:25" ht="12" customHeight="1" outlineLevel="1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40"/>
      <c r="T601" s="40"/>
      <c r="U601" s="40"/>
      <c r="V601" s="40"/>
      <c r="W601" s="32"/>
      <c r="X601" s="32"/>
      <c r="Y601" s="32"/>
    </row>
    <row r="602" spans="1:25" ht="12" customHeight="1" outlineLevel="1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40"/>
      <c r="T602" s="40"/>
      <c r="U602" s="40"/>
      <c r="V602" s="40"/>
      <c r="W602" s="32"/>
      <c r="X602" s="32"/>
      <c r="Y602" s="32"/>
    </row>
    <row r="603" spans="1:25" ht="12" customHeight="1" outlineLevel="1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40"/>
      <c r="T603" s="40"/>
      <c r="U603" s="40"/>
      <c r="V603" s="40"/>
      <c r="W603" s="32"/>
      <c r="X603" s="32"/>
      <c r="Y603" s="32"/>
    </row>
    <row r="604" spans="1:25" ht="12" customHeight="1" outlineLevel="1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40"/>
      <c r="T604" s="40"/>
      <c r="U604" s="40"/>
      <c r="V604" s="40"/>
      <c r="W604" s="32"/>
      <c r="X604" s="32"/>
      <c r="Y604" s="32"/>
    </row>
    <row r="605" spans="1:25" ht="12" customHeight="1" outlineLevel="1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40"/>
      <c r="T605" s="40"/>
      <c r="U605" s="40"/>
      <c r="V605" s="40"/>
      <c r="W605" s="32"/>
      <c r="X605" s="32"/>
      <c r="Y605" s="32"/>
    </row>
    <row r="606" spans="1:25" ht="12" customHeight="1" outlineLevel="1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40"/>
      <c r="T606" s="40"/>
      <c r="U606" s="40"/>
      <c r="V606" s="40"/>
      <c r="W606" s="32"/>
      <c r="X606" s="32"/>
      <c r="Y606" s="32"/>
    </row>
    <row r="607" spans="1:25" ht="12" customHeight="1" outlineLevel="1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40"/>
      <c r="T607" s="40"/>
      <c r="U607" s="40"/>
      <c r="V607" s="40"/>
      <c r="W607" s="32"/>
      <c r="X607" s="32"/>
      <c r="Y607" s="32"/>
    </row>
    <row r="608" spans="1:25" ht="12" customHeight="1" outlineLevel="1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40"/>
      <c r="T608" s="40"/>
      <c r="U608" s="40"/>
      <c r="V608" s="40"/>
      <c r="W608" s="32"/>
      <c r="X608" s="32"/>
      <c r="Y608" s="32"/>
    </row>
    <row r="609" spans="1:25" ht="12" customHeight="1" outlineLevel="1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40"/>
      <c r="T609" s="40"/>
      <c r="U609" s="40"/>
      <c r="V609" s="40"/>
      <c r="W609" s="32"/>
      <c r="X609" s="32"/>
      <c r="Y609" s="32"/>
    </row>
    <row r="610" spans="1:25" ht="12" customHeight="1" outlineLevel="1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40"/>
      <c r="T610" s="40"/>
      <c r="U610" s="40"/>
      <c r="V610" s="40"/>
      <c r="W610" s="32"/>
      <c r="X610" s="32"/>
      <c r="Y610" s="32"/>
    </row>
    <row r="611" spans="1:25" ht="12" customHeight="1" outlineLevel="1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40"/>
      <c r="T611" s="40"/>
      <c r="U611" s="40"/>
      <c r="V611" s="40"/>
      <c r="W611" s="32"/>
      <c r="X611" s="32"/>
      <c r="Y611" s="32"/>
    </row>
    <row r="612" spans="1:25" ht="12" customHeight="1" outlineLevel="1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40"/>
      <c r="T612" s="40"/>
      <c r="U612" s="40"/>
      <c r="V612" s="40"/>
      <c r="W612" s="32"/>
      <c r="X612" s="32"/>
      <c r="Y612" s="32"/>
    </row>
    <row r="613" spans="1:25" ht="12" customHeight="1" outlineLevel="1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40"/>
      <c r="T613" s="40"/>
      <c r="U613" s="40"/>
      <c r="V613" s="40"/>
      <c r="W613" s="32"/>
      <c r="X613" s="32"/>
      <c r="Y613" s="32"/>
    </row>
    <row r="614" spans="1:25" ht="12" customHeight="1" outlineLevel="1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40"/>
      <c r="T614" s="40"/>
      <c r="U614" s="40"/>
      <c r="V614" s="40"/>
      <c r="W614" s="32"/>
      <c r="X614" s="32"/>
      <c r="Y614" s="32"/>
    </row>
    <row r="615" spans="1:25" ht="12" customHeight="1" outlineLevel="1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40"/>
      <c r="T615" s="40"/>
      <c r="U615" s="40"/>
      <c r="V615" s="40"/>
      <c r="W615" s="32"/>
      <c r="X615" s="32"/>
      <c r="Y615" s="32"/>
    </row>
    <row r="616" spans="1:25" ht="12" customHeight="1" outlineLevel="1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40"/>
      <c r="T616" s="40"/>
      <c r="U616" s="40"/>
      <c r="V616" s="40"/>
      <c r="W616" s="32"/>
      <c r="X616" s="32"/>
      <c r="Y616" s="32"/>
    </row>
    <row r="617" spans="1:25" ht="12" customHeight="1" outlineLevel="1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40"/>
      <c r="T617" s="40"/>
      <c r="U617" s="40"/>
      <c r="V617" s="40"/>
      <c r="W617" s="32"/>
      <c r="X617" s="32"/>
      <c r="Y617" s="32"/>
    </row>
    <row r="618" spans="1:25" ht="12" customHeight="1" outlineLevel="1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40"/>
      <c r="T618" s="40"/>
      <c r="U618" s="40"/>
      <c r="V618" s="40"/>
      <c r="W618" s="32"/>
      <c r="X618" s="32"/>
      <c r="Y618" s="32"/>
    </row>
    <row r="619" spans="1:25" ht="12" customHeight="1" outlineLevel="1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40"/>
      <c r="T619" s="40"/>
      <c r="U619" s="40"/>
      <c r="V619" s="40"/>
      <c r="W619" s="32"/>
      <c r="X619" s="32"/>
      <c r="Y619" s="32"/>
    </row>
    <row r="620" spans="1:25" ht="12" customHeight="1" outlineLevel="1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40"/>
      <c r="T620" s="40"/>
      <c r="U620" s="40"/>
      <c r="V620" s="40"/>
      <c r="W620" s="32"/>
      <c r="X620" s="32"/>
      <c r="Y620" s="32"/>
    </row>
    <row r="621" spans="1:25" ht="12" customHeight="1" outlineLevel="1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40"/>
      <c r="T621" s="40"/>
      <c r="U621" s="40"/>
      <c r="V621" s="40"/>
      <c r="W621" s="32"/>
      <c r="X621" s="32"/>
      <c r="Y621" s="32"/>
    </row>
    <row r="622" spans="1:25" ht="12" customHeight="1" outlineLevel="1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40"/>
      <c r="T622" s="40"/>
      <c r="U622" s="40"/>
      <c r="V622" s="40"/>
      <c r="W622" s="32"/>
      <c r="X622" s="32"/>
      <c r="Y622" s="32"/>
    </row>
    <row r="623" spans="1:25" ht="12" customHeight="1" outlineLevel="1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40"/>
      <c r="T623" s="40"/>
      <c r="U623" s="40"/>
      <c r="V623" s="40"/>
      <c r="W623" s="32"/>
      <c r="X623" s="32"/>
      <c r="Y623" s="32"/>
    </row>
    <row r="624" spans="1:25" ht="12" customHeight="1" outlineLevel="1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40"/>
      <c r="T624" s="40"/>
      <c r="U624" s="40"/>
      <c r="V624" s="40"/>
      <c r="W624" s="32"/>
      <c r="X624" s="32"/>
      <c r="Y624" s="32"/>
    </row>
    <row r="625" spans="1:25" ht="12" customHeight="1" outlineLevel="1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40"/>
      <c r="T625" s="40"/>
      <c r="U625" s="40"/>
      <c r="V625" s="40"/>
      <c r="W625" s="32"/>
      <c r="X625" s="32"/>
      <c r="Y625" s="32"/>
    </row>
    <row r="626" spans="1:25" ht="12" customHeight="1" outlineLevel="1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40"/>
      <c r="T626" s="40"/>
      <c r="U626" s="40"/>
      <c r="V626" s="40"/>
      <c r="W626" s="32"/>
      <c r="X626" s="32"/>
      <c r="Y626" s="32"/>
    </row>
    <row r="627" spans="1:25" ht="12" customHeight="1" outlineLevel="1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40"/>
      <c r="T627" s="40"/>
      <c r="U627" s="40"/>
      <c r="V627" s="40"/>
      <c r="W627" s="32"/>
      <c r="X627" s="32"/>
      <c r="Y627" s="32"/>
    </row>
    <row r="628" spans="1:25" ht="12" customHeight="1" outlineLevel="1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40"/>
      <c r="T628" s="40"/>
      <c r="U628" s="40"/>
      <c r="V628" s="40"/>
      <c r="W628" s="32"/>
      <c r="X628" s="32"/>
      <c r="Y628" s="32"/>
    </row>
    <row r="629" spans="1:25" ht="12" customHeight="1" outlineLevel="1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40"/>
      <c r="T629" s="40"/>
      <c r="U629" s="40"/>
      <c r="V629" s="40"/>
      <c r="W629" s="32"/>
      <c r="X629" s="32"/>
      <c r="Y629" s="32"/>
    </row>
    <row r="630" spans="1:25" ht="12" customHeight="1" outlineLevel="1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40"/>
      <c r="T630" s="40"/>
      <c r="U630" s="40"/>
      <c r="V630" s="40"/>
      <c r="W630" s="32"/>
      <c r="X630" s="32"/>
      <c r="Y630" s="32"/>
    </row>
    <row r="631" spans="1:25" ht="12" customHeight="1" outlineLevel="1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40"/>
      <c r="T631" s="40"/>
      <c r="U631" s="40"/>
      <c r="V631" s="40"/>
      <c r="W631" s="32"/>
      <c r="X631" s="32"/>
      <c r="Y631" s="32"/>
    </row>
    <row r="632" spans="1:25" ht="12" customHeight="1" outlineLevel="1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40"/>
      <c r="T632" s="40"/>
      <c r="U632" s="40"/>
      <c r="V632" s="40"/>
      <c r="W632" s="32"/>
      <c r="X632" s="32"/>
      <c r="Y632" s="32"/>
    </row>
    <row r="633" spans="1:25" ht="12" customHeight="1" outlineLevel="1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40"/>
      <c r="T633" s="40"/>
      <c r="U633" s="40"/>
      <c r="V633" s="40"/>
      <c r="W633" s="32"/>
      <c r="X633" s="32"/>
      <c r="Y633" s="32"/>
    </row>
    <row r="634" spans="1:25" ht="12" customHeight="1" outlineLevel="1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40"/>
      <c r="T634" s="40"/>
      <c r="U634" s="40"/>
      <c r="V634" s="40"/>
      <c r="W634" s="32"/>
      <c r="X634" s="32"/>
      <c r="Y634" s="32"/>
    </row>
    <row r="635" spans="1:25" ht="12" customHeight="1" outlineLevel="1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40"/>
      <c r="T635" s="40"/>
      <c r="U635" s="40"/>
      <c r="V635" s="40"/>
      <c r="W635" s="32"/>
      <c r="X635" s="32"/>
      <c r="Y635" s="32"/>
    </row>
    <row r="636" spans="1:25" ht="12" customHeight="1" outlineLevel="1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40"/>
      <c r="T636" s="40"/>
      <c r="U636" s="40"/>
      <c r="V636" s="40"/>
      <c r="W636" s="32"/>
      <c r="X636" s="32"/>
      <c r="Y636" s="32"/>
    </row>
    <row r="637" spans="1:25" ht="12" customHeight="1" outlineLevel="1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40"/>
      <c r="T637" s="40"/>
      <c r="U637" s="40"/>
      <c r="V637" s="40"/>
      <c r="W637" s="32"/>
      <c r="X637" s="32"/>
      <c r="Y637" s="32"/>
    </row>
    <row r="638" spans="1:25" ht="12" customHeight="1" outlineLevel="1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40"/>
      <c r="T638" s="40"/>
      <c r="U638" s="40"/>
      <c r="V638" s="40"/>
      <c r="W638" s="32"/>
      <c r="X638" s="32"/>
      <c r="Y638" s="32"/>
    </row>
    <row r="639" spans="1:25" ht="12" customHeight="1" outlineLevel="1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40"/>
      <c r="T639" s="40"/>
      <c r="U639" s="40"/>
      <c r="V639" s="40"/>
      <c r="W639" s="32"/>
      <c r="X639" s="32"/>
      <c r="Y639" s="32"/>
    </row>
    <row r="640" spans="1:25" ht="12" customHeight="1" outlineLevel="1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40"/>
      <c r="T640" s="40"/>
      <c r="U640" s="40"/>
      <c r="V640" s="40"/>
      <c r="W640" s="32"/>
      <c r="X640" s="32"/>
      <c r="Y640" s="32"/>
    </row>
    <row r="641" spans="1:25" ht="12" customHeight="1" outlineLevel="1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40"/>
      <c r="T641" s="40"/>
      <c r="U641" s="40"/>
      <c r="V641" s="40"/>
      <c r="W641" s="32"/>
      <c r="X641" s="32"/>
      <c r="Y641" s="32"/>
    </row>
    <row r="642" spans="1:25" ht="12" customHeight="1" outlineLevel="1" x14ac:dyDescent="0.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40"/>
      <c r="T642" s="40"/>
      <c r="U642" s="40"/>
      <c r="V642" s="40"/>
      <c r="W642" s="32"/>
      <c r="X642" s="32"/>
      <c r="Y642" s="32"/>
    </row>
    <row r="643" spans="1:25" ht="12" customHeight="1" outlineLevel="1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40"/>
      <c r="T643" s="40"/>
      <c r="U643" s="40"/>
      <c r="V643" s="40"/>
      <c r="W643" s="32"/>
      <c r="X643" s="32"/>
      <c r="Y643" s="32"/>
    </row>
    <row r="644" spans="1:25" ht="12" customHeight="1" outlineLevel="1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40"/>
      <c r="T644" s="40"/>
      <c r="U644" s="40"/>
      <c r="V644" s="40"/>
      <c r="W644" s="32"/>
      <c r="X644" s="32"/>
      <c r="Y644" s="32"/>
    </row>
    <row r="645" spans="1:25" ht="12" customHeight="1" outlineLevel="1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40"/>
      <c r="T645" s="40"/>
      <c r="U645" s="40"/>
      <c r="V645" s="40"/>
      <c r="W645" s="32"/>
      <c r="X645" s="32"/>
      <c r="Y645" s="32"/>
    </row>
    <row r="646" spans="1:25" ht="12" customHeight="1" outlineLevel="1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40"/>
      <c r="T646" s="40"/>
      <c r="U646" s="40"/>
      <c r="V646" s="40"/>
      <c r="W646" s="32"/>
      <c r="X646" s="32"/>
      <c r="Y646" s="32"/>
    </row>
    <row r="647" spans="1:25" ht="12" customHeight="1" outlineLevel="1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40"/>
      <c r="T647" s="40"/>
      <c r="U647" s="40"/>
      <c r="V647" s="40"/>
      <c r="W647" s="32"/>
      <c r="X647" s="32"/>
      <c r="Y647" s="32"/>
    </row>
    <row r="648" spans="1:25" ht="12" customHeight="1" outlineLevel="1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40"/>
      <c r="T648" s="40"/>
      <c r="U648" s="40"/>
      <c r="V648" s="40"/>
      <c r="W648" s="32"/>
      <c r="X648" s="32"/>
      <c r="Y648" s="32"/>
    </row>
    <row r="649" spans="1:25" ht="12" customHeight="1" outlineLevel="1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40"/>
      <c r="T649" s="40"/>
      <c r="U649" s="40"/>
      <c r="V649" s="40"/>
      <c r="W649" s="32"/>
      <c r="X649" s="32"/>
      <c r="Y649" s="32"/>
    </row>
    <row r="650" spans="1:25" ht="12" customHeight="1" outlineLevel="1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40"/>
      <c r="T650" s="40"/>
      <c r="U650" s="40"/>
      <c r="V650" s="40"/>
      <c r="W650" s="32"/>
      <c r="X650" s="32"/>
      <c r="Y650" s="32"/>
    </row>
    <row r="651" spans="1:25" ht="12" customHeight="1" outlineLevel="1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40"/>
      <c r="T651" s="40"/>
      <c r="U651" s="40"/>
      <c r="V651" s="40"/>
      <c r="W651" s="32"/>
      <c r="X651" s="32"/>
      <c r="Y651" s="32"/>
    </row>
    <row r="652" spans="1:25" ht="12" customHeight="1" outlineLevel="1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40"/>
      <c r="T652" s="40"/>
      <c r="U652" s="40"/>
      <c r="V652" s="40"/>
      <c r="W652" s="32"/>
      <c r="X652" s="32"/>
      <c r="Y652" s="32"/>
    </row>
    <row r="653" spans="1:25" ht="12" customHeight="1" outlineLevel="1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40"/>
      <c r="T653" s="40"/>
      <c r="U653" s="40"/>
      <c r="V653" s="40"/>
      <c r="W653" s="32"/>
      <c r="X653" s="32"/>
      <c r="Y653" s="32"/>
    </row>
    <row r="654" spans="1:25" ht="12" customHeight="1" outlineLevel="1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40"/>
      <c r="T654" s="40"/>
      <c r="U654" s="40"/>
      <c r="V654" s="40"/>
      <c r="W654" s="32"/>
      <c r="X654" s="32"/>
      <c r="Y654" s="32"/>
    </row>
    <row r="655" spans="1:25" ht="12" customHeight="1" outlineLevel="1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40"/>
      <c r="T655" s="40"/>
      <c r="U655" s="40"/>
      <c r="V655" s="40"/>
      <c r="W655" s="32"/>
      <c r="X655" s="32"/>
      <c r="Y655" s="32"/>
    </row>
    <row r="656" spans="1:25" ht="12" customHeight="1" outlineLevel="1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40"/>
      <c r="T656" s="40"/>
      <c r="U656" s="40"/>
      <c r="V656" s="40"/>
      <c r="W656" s="32"/>
      <c r="X656" s="32"/>
      <c r="Y656" s="32"/>
    </row>
    <row r="657" spans="1:25" ht="12" customHeight="1" outlineLevel="1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40"/>
      <c r="T657" s="40"/>
      <c r="U657" s="40"/>
      <c r="V657" s="40"/>
      <c r="W657" s="32"/>
      <c r="X657" s="32"/>
      <c r="Y657" s="32"/>
    </row>
    <row r="658" spans="1:25" ht="12" customHeight="1" outlineLevel="1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40"/>
      <c r="T658" s="40"/>
      <c r="U658" s="40"/>
      <c r="V658" s="40"/>
      <c r="W658" s="32"/>
      <c r="X658" s="32"/>
      <c r="Y658" s="32"/>
    </row>
    <row r="659" spans="1:25" ht="12" customHeight="1" outlineLevel="1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40"/>
      <c r="T659" s="40"/>
      <c r="U659" s="40"/>
      <c r="V659" s="40"/>
      <c r="W659" s="32"/>
      <c r="X659" s="32"/>
      <c r="Y659" s="32"/>
    </row>
    <row r="660" spans="1:25" ht="12" customHeight="1" outlineLevel="1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40"/>
      <c r="T660" s="40"/>
      <c r="U660" s="40"/>
      <c r="V660" s="40"/>
      <c r="W660" s="32"/>
      <c r="X660" s="32"/>
      <c r="Y660" s="32"/>
    </row>
    <row r="661" spans="1:25" ht="12" customHeight="1" outlineLevel="1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40"/>
      <c r="T661" s="40"/>
      <c r="U661" s="40"/>
      <c r="V661" s="40"/>
      <c r="W661" s="32"/>
      <c r="X661" s="32"/>
      <c r="Y661" s="32"/>
    </row>
    <row r="662" spans="1:25" ht="12" customHeight="1" outlineLevel="1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40"/>
      <c r="T662" s="40"/>
      <c r="U662" s="40"/>
      <c r="V662" s="40"/>
      <c r="W662" s="32"/>
      <c r="X662" s="32"/>
      <c r="Y662" s="32"/>
    </row>
    <row r="663" spans="1:25" ht="12" customHeight="1" outlineLevel="1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40"/>
      <c r="T663" s="40"/>
      <c r="U663" s="40"/>
      <c r="V663" s="40"/>
      <c r="W663" s="32"/>
      <c r="X663" s="32"/>
      <c r="Y663" s="32"/>
    </row>
    <row r="664" spans="1:25" ht="12" customHeight="1" outlineLevel="1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40"/>
      <c r="T664" s="40"/>
      <c r="U664" s="40"/>
      <c r="V664" s="40"/>
      <c r="W664" s="32"/>
      <c r="X664" s="32"/>
      <c r="Y664" s="32"/>
    </row>
    <row r="665" spans="1:25" ht="12" customHeight="1" outlineLevel="1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40"/>
      <c r="T665" s="40"/>
      <c r="U665" s="40"/>
      <c r="V665" s="40"/>
      <c r="W665" s="32"/>
      <c r="X665" s="32"/>
      <c r="Y665" s="32"/>
    </row>
    <row r="666" spans="1:25" ht="12" customHeight="1" outlineLevel="1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40"/>
      <c r="T666" s="40"/>
      <c r="U666" s="40"/>
      <c r="V666" s="40"/>
      <c r="W666" s="32"/>
      <c r="X666" s="32"/>
      <c r="Y666" s="32"/>
    </row>
    <row r="667" spans="1:25" ht="12" customHeight="1" outlineLevel="1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40"/>
      <c r="T667" s="40"/>
      <c r="U667" s="40"/>
      <c r="V667" s="40"/>
      <c r="W667" s="32"/>
      <c r="X667" s="32"/>
      <c r="Y667" s="32"/>
    </row>
    <row r="668" spans="1:25" ht="12" customHeight="1" outlineLevel="1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40"/>
      <c r="T668" s="40"/>
      <c r="U668" s="40"/>
      <c r="V668" s="40"/>
      <c r="W668" s="32"/>
      <c r="X668" s="32"/>
      <c r="Y668" s="32"/>
    </row>
    <row r="669" spans="1:25" ht="12" customHeight="1" outlineLevel="1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40"/>
      <c r="T669" s="40"/>
      <c r="U669" s="40"/>
      <c r="V669" s="40"/>
      <c r="W669" s="32"/>
      <c r="X669" s="32"/>
      <c r="Y669" s="32"/>
    </row>
    <row r="670" spans="1:25" ht="12" customHeight="1" outlineLevel="1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40"/>
      <c r="T670" s="40"/>
      <c r="U670" s="40"/>
      <c r="V670" s="40"/>
      <c r="W670" s="32"/>
      <c r="X670" s="32"/>
      <c r="Y670" s="32"/>
    </row>
    <row r="671" spans="1:25" ht="12" customHeight="1" outlineLevel="1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40"/>
      <c r="T671" s="40"/>
      <c r="U671" s="40"/>
      <c r="V671" s="40"/>
      <c r="W671" s="32"/>
      <c r="X671" s="32"/>
      <c r="Y671" s="32"/>
    </row>
    <row r="672" spans="1:25" ht="12" customHeight="1" outlineLevel="1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40"/>
      <c r="T672" s="40"/>
      <c r="U672" s="40"/>
      <c r="V672" s="40"/>
      <c r="W672" s="32"/>
      <c r="X672" s="32"/>
      <c r="Y672" s="32"/>
    </row>
    <row r="673" spans="1:25" ht="12" customHeight="1" outlineLevel="1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40"/>
      <c r="T673" s="40"/>
      <c r="U673" s="40"/>
      <c r="V673" s="40"/>
      <c r="W673" s="32"/>
      <c r="X673" s="32"/>
      <c r="Y673" s="32"/>
    </row>
    <row r="674" spans="1:25" ht="12" customHeight="1" outlineLevel="1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40"/>
      <c r="T674" s="40"/>
      <c r="U674" s="40"/>
      <c r="V674" s="40"/>
      <c r="W674" s="32"/>
      <c r="X674" s="32"/>
      <c r="Y674" s="32"/>
    </row>
    <row r="675" spans="1:25" ht="12" customHeight="1" outlineLevel="1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40"/>
      <c r="T675" s="40"/>
      <c r="U675" s="40"/>
      <c r="V675" s="40"/>
      <c r="W675" s="32"/>
      <c r="X675" s="32"/>
      <c r="Y675" s="32"/>
    </row>
    <row r="676" spans="1:25" ht="12" customHeight="1" outlineLevel="1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40"/>
      <c r="T676" s="40"/>
      <c r="U676" s="40"/>
      <c r="V676" s="40"/>
      <c r="W676" s="32"/>
      <c r="X676" s="32"/>
      <c r="Y676" s="32"/>
    </row>
    <row r="677" spans="1:25" ht="12" customHeight="1" outlineLevel="1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40"/>
      <c r="T677" s="40"/>
      <c r="U677" s="40"/>
      <c r="V677" s="40"/>
      <c r="W677" s="32"/>
      <c r="X677" s="32"/>
      <c r="Y677" s="32"/>
    </row>
    <row r="678" spans="1:25" ht="12" customHeight="1" outlineLevel="1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40"/>
      <c r="T678" s="40"/>
      <c r="U678" s="40"/>
      <c r="V678" s="40"/>
      <c r="W678" s="32"/>
      <c r="X678" s="32"/>
      <c r="Y678" s="32"/>
    </row>
    <row r="679" spans="1:25" ht="12" customHeight="1" outlineLevel="1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40"/>
      <c r="T679" s="40"/>
      <c r="U679" s="40"/>
      <c r="V679" s="40"/>
      <c r="W679" s="32"/>
      <c r="X679" s="32"/>
      <c r="Y679" s="32"/>
    </row>
    <row r="680" spans="1:25" ht="12" customHeight="1" outlineLevel="1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40"/>
      <c r="T680" s="40"/>
      <c r="U680" s="40"/>
      <c r="V680" s="40"/>
      <c r="W680" s="32"/>
      <c r="X680" s="32"/>
      <c r="Y680" s="32"/>
    </row>
    <row r="681" spans="1:25" ht="12" customHeight="1" outlineLevel="1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40"/>
      <c r="T681" s="40"/>
      <c r="U681" s="40"/>
      <c r="V681" s="40"/>
      <c r="W681" s="32"/>
      <c r="X681" s="32"/>
      <c r="Y681" s="32"/>
    </row>
    <row r="682" spans="1:25" ht="12" customHeight="1" outlineLevel="1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40"/>
      <c r="T682" s="40"/>
      <c r="U682" s="40"/>
      <c r="V682" s="40"/>
      <c r="W682" s="32"/>
      <c r="X682" s="32"/>
      <c r="Y682" s="32"/>
    </row>
    <row r="683" spans="1:25" ht="12" customHeight="1" outlineLevel="1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40"/>
      <c r="T683" s="40"/>
      <c r="U683" s="40"/>
      <c r="V683" s="40"/>
      <c r="W683" s="32"/>
      <c r="X683" s="32"/>
      <c r="Y683" s="32"/>
    </row>
    <row r="684" spans="1:25" ht="12" customHeight="1" outlineLevel="1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40"/>
      <c r="T684" s="40"/>
      <c r="U684" s="40"/>
      <c r="V684" s="40"/>
      <c r="W684" s="32"/>
      <c r="X684" s="32"/>
      <c r="Y684" s="32"/>
    </row>
    <row r="685" spans="1:25" ht="12" customHeight="1" outlineLevel="1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40"/>
      <c r="T685" s="40"/>
      <c r="U685" s="40"/>
      <c r="V685" s="40"/>
      <c r="W685" s="32"/>
      <c r="X685" s="32"/>
      <c r="Y685" s="32"/>
    </row>
    <row r="686" spans="1:25" ht="12" customHeight="1" outlineLevel="1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40"/>
      <c r="T686" s="40"/>
      <c r="U686" s="40"/>
      <c r="V686" s="40"/>
      <c r="W686" s="32"/>
      <c r="X686" s="32"/>
      <c r="Y686" s="32"/>
    </row>
    <row r="687" spans="1:25" ht="12" customHeight="1" outlineLevel="1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40"/>
      <c r="T687" s="40"/>
      <c r="U687" s="40"/>
      <c r="V687" s="40"/>
      <c r="W687" s="32"/>
      <c r="X687" s="32"/>
      <c r="Y687" s="32"/>
    </row>
    <row r="688" spans="1:25" ht="12" customHeight="1" outlineLevel="1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40"/>
      <c r="T688" s="40"/>
      <c r="U688" s="40"/>
      <c r="V688" s="40"/>
      <c r="W688" s="32"/>
      <c r="X688" s="32"/>
      <c r="Y688" s="32"/>
    </row>
    <row r="689" spans="1:25" ht="12" customHeight="1" outlineLevel="1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40"/>
      <c r="T689" s="40"/>
      <c r="U689" s="40"/>
      <c r="V689" s="40"/>
      <c r="W689" s="32"/>
      <c r="X689" s="32"/>
      <c r="Y689" s="32"/>
    </row>
    <row r="690" spans="1:25" ht="12" customHeight="1" outlineLevel="1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40"/>
      <c r="T690" s="40"/>
      <c r="U690" s="40"/>
      <c r="V690" s="40"/>
      <c r="W690" s="32"/>
      <c r="X690" s="32"/>
      <c r="Y690" s="32"/>
    </row>
    <row r="691" spans="1:25" ht="12" customHeight="1" outlineLevel="1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40"/>
      <c r="T691" s="40"/>
      <c r="U691" s="40"/>
      <c r="V691" s="40"/>
      <c r="W691" s="32"/>
      <c r="X691" s="32"/>
      <c r="Y691" s="32"/>
    </row>
    <row r="692" spans="1:25" ht="12" customHeight="1" outlineLevel="1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40"/>
      <c r="T692" s="40"/>
      <c r="U692" s="40"/>
      <c r="V692" s="40"/>
      <c r="W692" s="32"/>
      <c r="X692" s="32"/>
      <c r="Y692" s="32"/>
    </row>
    <row r="693" spans="1:25" ht="12" customHeight="1" outlineLevel="1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40"/>
      <c r="T693" s="40"/>
      <c r="U693" s="40"/>
      <c r="V693" s="40"/>
      <c r="W693" s="32"/>
      <c r="X693" s="32"/>
      <c r="Y693" s="32"/>
    </row>
    <row r="694" spans="1:25" ht="12" customHeight="1" outlineLevel="1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40"/>
      <c r="T694" s="40"/>
      <c r="U694" s="40"/>
      <c r="V694" s="40"/>
      <c r="W694" s="32"/>
      <c r="X694" s="32"/>
      <c r="Y694" s="32"/>
    </row>
    <row r="695" spans="1:25" ht="12" customHeight="1" outlineLevel="1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40"/>
      <c r="T695" s="40"/>
      <c r="U695" s="40"/>
      <c r="V695" s="40"/>
      <c r="W695" s="32"/>
      <c r="X695" s="32"/>
      <c r="Y695" s="32"/>
    </row>
    <row r="696" spans="1:25" ht="12" customHeight="1" outlineLevel="1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40"/>
      <c r="T696" s="40"/>
      <c r="U696" s="40"/>
      <c r="V696" s="40"/>
      <c r="W696" s="32"/>
      <c r="X696" s="32"/>
      <c r="Y696" s="32"/>
    </row>
    <row r="697" spans="1:25" ht="12" customHeight="1" outlineLevel="1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40"/>
      <c r="T697" s="40"/>
      <c r="U697" s="40"/>
      <c r="V697" s="40"/>
      <c r="W697" s="32"/>
      <c r="X697" s="32"/>
      <c r="Y697" s="32"/>
    </row>
    <row r="698" spans="1:25" ht="12" customHeight="1" outlineLevel="1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40"/>
      <c r="T698" s="40"/>
      <c r="U698" s="40"/>
      <c r="V698" s="40"/>
      <c r="W698" s="32"/>
      <c r="X698" s="32"/>
      <c r="Y698" s="32"/>
    </row>
    <row r="699" spans="1:25" ht="12" customHeight="1" outlineLevel="1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40"/>
      <c r="T699" s="40"/>
      <c r="U699" s="40"/>
      <c r="V699" s="40"/>
      <c r="W699" s="32"/>
      <c r="X699" s="32"/>
      <c r="Y699" s="32"/>
    </row>
    <row r="700" spans="1:25" ht="12" customHeight="1" outlineLevel="1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40"/>
      <c r="T700" s="40"/>
      <c r="U700" s="40"/>
      <c r="V700" s="40"/>
      <c r="W700" s="32"/>
      <c r="X700" s="32"/>
      <c r="Y700" s="32"/>
    </row>
    <row r="701" spans="1:25" ht="12" customHeight="1" outlineLevel="1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40"/>
      <c r="T701" s="40"/>
      <c r="U701" s="40"/>
      <c r="V701" s="40"/>
      <c r="W701" s="32"/>
      <c r="X701" s="32"/>
      <c r="Y701" s="32"/>
    </row>
    <row r="702" spans="1:25" ht="12" customHeight="1" outlineLevel="1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40"/>
      <c r="T702" s="40"/>
      <c r="U702" s="40"/>
      <c r="V702" s="40"/>
      <c r="W702" s="32"/>
      <c r="X702" s="32"/>
      <c r="Y702" s="32"/>
    </row>
    <row r="703" spans="1:25" ht="12" customHeight="1" outlineLevel="1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40"/>
      <c r="T703" s="40"/>
      <c r="U703" s="40"/>
      <c r="V703" s="40"/>
      <c r="W703" s="32"/>
      <c r="X703" s="32"/>
      <c r="Y703" s="32"/>
    </row>
    <row r="704" spans="1:25" ht="12" customHeight="1" outlineLevel="1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40"/>
      <c r="T704" s="40"/>
      <c r="U704" s="40"/>
      <c r="V704" s="40"/>
      <c r="W704" s="32"/>
      <c r="X704" s="32"/>
      <c r="Y704" s="32"/>
    </row>
    <row r="705" spans="1:25" ht="12" customHeight="1" outlineLevel="1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40"/>
      <c r="T705" s="40"/>
      <c r="U705" s="40"/>
      <c r="V705" s="40"/>
      <c r="W705" s="32"/>
      <c r="X705" s="32"/>
      <c r="Y705" s="32"/>
    </row>
    <row r="706" spans="1:25" ht="12" customHeight="1" outlineLevel="1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40"/>
      <c r="T706" s="40"/>
      <c r="U706" s="40"/>
      <c r="V706" s="40"/>
      <c r="W706" s="32"/>
      <c r="X706" s="32"/>
      <c r="Y706" s="32"/>
    </row>
    <row r="707" spans="1:25" ht="12" customHeight="1" outlineLevel="1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40"/>
      <c r="T707" s="40"/>
      <c r="U707" s="40"/>
      <c r="V707" s="40"/>
      <c r="W707" s="32"/>
      <c r="X707" s="32"/>
      <c r="Y707" s="32"/>
    </row>
    <row r="708" spans="1:25" ht="12" customHeight="1" outlineLevel="1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40"/>
      <c r="T708" s="40"/>
      <c r="U708" s="40"/>
      <c r="V708" s="40"/>
      <c r="W708" s="32"/>
      <c r="X708" s="32"/>
      <c r="Y708" s="32"/>
    </row>
    <row r="709" spans="1:25" ht="12" customHeight="1" outlineLevel="1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40"/>
      <c r="T709" s="40"/>
      <c r="U709" s="40"/>
      <c r="V709" s="40"/>
      <c r="W709" s="32"/>
      <c r="X709" s="32"/>
      <c r="Y709" s="32"/>
    </row>
    <row r="710" spans="1:25" ht="12" customHeight="1" outlineLevel="1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40"/>
      <c r="T710" s="40"/>
      <c r="U710" s="40"/>
      <c r="V710" s="40"/>
      <c r="W710" s="32"/>
      <c r="X710" s="32"/>
      <c r="Y710" s="32"/>
    </row>
    <row r="711" spans="1:25" ht="12" customHeight="1" outlineLevel="1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40"/>
      <c r="T711" s="40"/>
      <c r="U711" s="40"/>
      <c r="V711" s="40"/>
      <c r="W711" s="32"/>
      <c r="X711" s="32"/>
      <c r="Y711" s="32"/>
    </row>
    <row r="712" spans="1:25" ht="12" customHeight="1" outlineLevel="1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40"/>
      <c r="T712" s="40"/>
      <c r="U712" s="40"/>
      <c r="V712" s="40"/>
      <c r="W712" s="32"/>
      <c r="X712" s="32"/>
      <c r="Y712" s="32"/>
    </row>
    <row r="713" spans="1:25" ht="12" customHeight="1" outlineLevel="1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40"/>
      <c r="T713" s="40"/>
      <c r="U713" s="40"/>
      <c r="V713" s="40"/>
      <c r="W713" s="32"/>
      <c r="X713" s="32"/>
      <c r="Y713" s="32"/>
    </row>
    <row r="714" spans="1:25" ht="12" customHeight="1" outlineLevel="1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40"/>
      <c r="T714" s="40"/>
      <c r="U714" s="40"/>
      <c r="V714" s="40"/>
      <c r="W714" s="32"/>
      <c r="X714" s="32"/>
      <c r="Y714" s="32"/>
    </row>
    <row r="715" spans="1:25" ht="12" customHeight="1" outlineLevel="1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40"/>
      <c r="T715" s="40"/>
      <c r="U715" s="40"/>
      <c r="V715" s="40"/>
      <c r="W715" s="32"/>
      <c r="X715" s="32"/>
      <c r="Y715" s="32"/>
    </row>
    <row r="716" spans="1:25" ht="12" customHeight="1" outlineLevel="1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40"/>
      <c r="T716" s="40"/>
      <c r="U716" s="40"/>
      <c r="V716" s="40"/>
      <c r="W716" s="32"/>
      <c r="X716" s="32"/>
      <c r="Y716" s="32"/>
    </row>
    <row r="717" spans="1:25" ht="12" customHeight="1" outlineLevel="1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40"/>
      <c r="T717" s="40"/>
      <c r="U717" s="40"/>
      <c r="V717" s="40"/>
      <c r="W717" s="32"/>
      <c r="X717" s="32"/>
      <c r="Y717" s="32"/>
    </row>
    <row r="718" spans="1:25" ht="12" customHeight="1" outlineLevel="1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40"/>
      <c r="T718" s="40"/>
      <c r="U718" s="40"/>
      <c r="V718" s="40"/>
      <c r="W718" s="32"/>
      <c r="X718" s="32"/>
      <c r="Y718" s="32"/>
    </row>
    <row r="719" spans="1:25" ht="12" customHeight="1" outlineLevel="1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40"/>
      <c r="T719" s="40"/>
      <c r="U719" s="40"/>
      <c r="V719" s="40"/>
      <c r="W719" s="32"/>
      <c r="X719" s="32"/>
      <c r="Y719" s="32"/>
    </row>
    <row r="720" spans="1:25" ht="12" customHeight="1" outlineLevel="1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40"/>
      <c r="T720" s="40"/>
      <c r="U720" s="40"/>
      <c r="V720" s="40"/>
      <c r="W720" s="32"/>
      <c r="X720" s="32"/>
      <c r="Y720" s="32"/>
    </row>
    <row r="721" spans="1:25" ht="12" customHeight="1" outlineLevel="1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40"/>
      <c r="T721" s="40"/>
      <c r="U721" s="40"/>
      <c r="V721" s="40"/>
      <c r="W721" s="32"/>
      <c r="X721" s="32"/>
      <c r="Y721" s="32"/>
    </row>
    <row r="722" spans="1:25" ht="12" customHeight="1" outlineLevel="1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40"/>
      <c r="T722" s="40"/>
      <c r="U722" s="40"/>
      <c r="V722" s="40"/>
      <c r="W722" s="32"/>
      <c r="X722" s="32"/>
      <c r="Y722" s="32"/>
    </row>
    <row r="723" spans="1:25" ht="12" customHeight="1" outlineLevel="1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40"/>
      <c r="T723" s="40"/>
      <c r="U723" s="40"/>
      <c r="V723" s="40"/>
      <c r="W723" s="32"/>
      <c r="X723" s="32"/>
      <c r="Y723" s="32"/>
    </row>
    <row r="724" spans="1:25" ht="12" customHeight="1" outlineLevel="1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40"/>
      <c r="T724" s="40"/>
      <c r="U724" s="40"/>
      <c r="V724" s="40"/>
      <c r="W724" s="32"/>
      <c r="X724" s="32"/>
      <c r="Y724" s="32"/>
    </row>
    <row r="725" spans="1:25" ht="12" customHeight="1" outlineLevel="1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40"/>
      <c r="T725" s="40"/>
      <c r="U725" s="40"/>
      <c r="V725" s="40"/>
      <c r="W725" s="32"/>
      <c r="X725" s="32"/>
      <c r="Y725" s="32"/>
    </row>
    <row r="726" spans="1:25" ht="12" customHeight="1" outlineLevel="1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40"/>
      <c r="T726" s="40"/>
      <c r="U726" s="40"/>
      <c r="V726" s="40"/>
      <c r="W726" s="32"/>
      <c r="X726" s="32"/>
      <c r="Y726" s="32"/>
    </row>
    <row r="727" spans="1:25" ht="12" customHeight="1" outlineLevel="1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40"/>
      <c r="T727" s="40"/>
      <c r="U727" s="40"/>
      <c r="V727" s="40"/>
      <c r="W727" s="32"/>
      <c r="X727" s="32"/>
      <c r="Y727" s="32"/>
    </row>
    <row r="728" spans="1:25" ht="12" customHeight="1" outlineLevel="1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40"/>
      <c r="T728" s="40"/>
      <c r="U728" s="40"/>
      <c r="V728" s="40"/>
      <c r="W728" s="32"/>
      <c r="X728" s="32"/>
      <c r="Y728" s="32"/>
    </row>
    <row r="729" spans="1:25" ht="12" customHeight="1" outlineLevel="1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40"/>
      <c r="T729" s="40"/>
      <c r="U729" s="40"/>
      <c r="V729" s="40"/>
      <c r="W729" s="32"/>
      <c r="X729" s="32"/>
      <c r="Y729" s="32"/>
    </row>
    <row r="730" spans="1:25" ht="12" customHeight="1" outlineLevel="1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40"/>
      <c r="T730" s="40"/>
      <c r="U730" s="40"/>
      <c r="V730" s="40"/>
      <c r="W730" s="32"/>
      <c r="X730" s="32"/>
      <c r="Y730" s="32"/>
    </row>
    <row r="731" spans="1:25" ht="12" customHeight="1" outlineLevel="1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40"/>
      <c r="T731" s="40"/>
      <c r="U731" s="40"/>
      <c r="V731" s="40"/>
      <c r="W731" s="32"/>
      <c r="X731" s="32"/>
      <c r="Y731" s="32"/>
    </row>
    <row r="732" spans="1:25" ht="12" customHeight="1" outlineLevel="1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40"/>
      <c r="T732" s="40"/>
      <c r="U732" s="40"/>
      <c r="V732" s="40"/>
      <c r="W732" s="32"/>
      <c r="X732" s="32"/>
      <c r="Y732" s="32"/>
    </row>
    <row r="733" spans="1:25" ht="12" customHeight="1" outlineLevel="1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40"/>
      <c r="T733" s="40"/>
      <c r="U733" s="40"/>
      <c r="V733" s="40"/>
      <c r="W733" s="32"/>
      <c r="X733" s="32"/>
      <c r="Y733" s="32"/>
    </row>
    <row r="734" spans="1:25" ht="12" customHeight="1" outlineLevel="1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40"/>
      <c r="T734" s="40"/>
      <c r="U734" s="40"/>
      <c r="V734" s="40"/>
      <c r="W734" s="32"/>
      <c r="X734" s="32"/>
      <c r="Y734" s="32"/>
    </row>
    <row r="735" spans="1:25" ht="12" customHeight="1" outlineLevel="1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40"/>
      <c r="T735" s="40"/>
      <c r="U735" s="40"/>
      <c r="V735" s="40"/>
      <c r="W735" s="32"/>
      <c r="X735" s="32"/>
      <c r="Y735" s="32"/>
    </row>
    <row r="736" spans="1:25" ht="12" customHeight="1" outlineLevel="1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40"/>
      <c r="T736" s="40"/>
      <c r="U736" s="40"/>
      <c r="V736" s="40"/>
      <c r="W736" s="32"/>
      <c r="X736" s="32"/>
      <c r="Y736" s="32"/>
    </row>
    <row r="737" spans="1:25" ht="12" customHeight="1" outlineLevel="1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40"/>
      <c r="T737" s="40"/>
      <c r="U737" s="40"/>
      <c r="V737" s="40"/>
      <c r="W737" s="32"/>
      <c r="X737" s="32"/>
      <c r="Y737" s="32"/>
    </row>
    <row r="738" spans="1:25" ht="12" customHeight="1" outlineLevel="1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40"/>
      <c r="T738" s="40"/>
      <c r="U738" s="40"/>
      <c r="V738" s="40"/>
      <c r="W738" s="32"/>
      <c r="X738" s="32"/>
      <c r="Y738" s="32"/>
    </row>
    <row r="739" spans="1:25" ht="12" customHeight="1" outlineLevel="1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40"/>
      <c r="T739" s="40"/>
      <c r="U739" s="40"/>
      <c r="V739" s="40"/>
      <c r="W739" s="32"/>
      <c r="X739" s="32"/>
      <c r="Y739" s="32"/>
    </row>
    <row r="740" spans="1:25" ht="12" customHeight="1" outlineLevel="1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40"/>
      <c r="T740" s="40"/>
      <c r="U740" s="40"/>
      <c r="V740" s="40"/>
      <c r="W740" s="32"/>
      <c r="X740" s="32"/>
      <c r="Y740" s="32"/>
    </row>
    <row r="741" spans="1:25" ht="12" customHeight="1" outlineLevel="1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40"/>
      <c r="T741" s="40"/>
      <c r="U741" s="40"/>
      <c r="V741" s="40"/>
      <c r="W741" s="32"/>
      <c r="X741" s="32"/>
      <c r="Y741" s="32"/>
    </row>
    <row r="742" spans="1:25" ht="12" customHeight="1" outlineLevel="1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40"/>
      <c r="T742" s="40"/>
      <c r="U742" s="40"/>
      <c r="V742" s="40"/>
      <c r="W742" s="32"/>
      <c r="X742" s="32"/>
      <c r="Y742" s="32"/>
    </row>
    <row r="743" spans="1:25" ht="12" customHeight="1" outlineLevel="1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40"/>
      <c r="T743" s="40"/>
      <c r="U743" s="40"/>
      <c r="V743" s="40"/>
      <c r="W743" s="32"/>
      <c r="X743" s="32"/>
      <c r="Y743" s="32"/>
    </row>
    <row r="744" spans="1:25" ht="12" customHeight="1" outlineLevel="1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40"/>
      <c r="T744" s="40"/>
      <c r="U744" s="40"/>
      <c r="V744" s="40"/>
      <c r="W744" s="32"/>
      <c r="X744" s="32"/>
      <c r="Y744" s="32"/>
    </row>
    <row r="745" spans="1:25" ht="12" customHeight="1" outlineLevel="1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40"/>
      <c r="T745" s="40"/>
      <c r="U745" s="40"/>
      <c r="V745" s="40"/>
      <c r="W745" s="32"/>
      <c r="X745" s="32"/>
      <c r="Y745" s="32"/>
    </row>
    <row r="746" spans="1:25" ht="12" customHeight="1" outlineLevel="1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40"/>
      <c r="T746" s="40"/>
      <c r="U746" s="40"/>
      <c r="V746" s="40"/>
      <c r="W746" s="32"/>
      <c r="X746" s="32"/>
      <c r="Y746" s="32"/>
    </row>
    <row r="747" spans="1:25" ht="12" customHeight="1" outlineLevel="1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40"/>
      <c r="T747" s="40"/>
      <c r="U747" s="40"/>
      <c r="V747" s="40"/>
      <c r="W747" s="32"/>
      <c r="X747" s="32"/>
      <c r="Y747" s="32"/>
    </row>
    <row r="748" spans="1:25" ht="12" customHeight="1" outlineLevel="1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40"/>
      <c r="T748" s="40"/>
      <c r="U748" s="40"/>
      <c r="V748" s="40"/>
      <c r="W748" s="32"/>
      <c r="X748" s="32"/>
      <c r="Y748" s="32"/>
    </row>
    <row r="749" spans="1:25" ht="12" customHeight="1" outlineLevel="1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40"/>
      <c r="T749" s="40"/>
      <c r="U749" s="40"/>
      <c r="V749" s="40"/>
      <c r="W749" s="32"/>
      <c r="X749" s="32"/>
      <c r="Y749" s="32"/>
    </row>
    <row r="750" spans="1:25" ht="12" customHeight="1" outlineLevel="1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40"/>
      <c r="T750" s="40"/>
      <c r="U750" s="40"/>
      <c r="V750" s="40"/>
      <c r="W750" s="32"/>
      <c r="X750" s="32"/>
      <c r="Y750" s="32"/>
    </row>
    <row r="751" spans="1:25" ht="12" customHeight="1" outlineLevel="1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40"/>
      <c r="T751" s="40"/>
      <c r="U751" s="40"/>
      <c r="V751" s="40"/>
      <c r="W751" s="32"/>
      <c r="X751" s="32"/>
      <c r="Y751" s="32"/>
    </row>
    <row r="752" spans="1:25" ht="12" customHeight="1" outlineLevel="1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40"/>
      <c r="T752" s="40"/>
      <c r="U752" s="40"/>
      <c r="V752" s="40"/>
      <c r="W752" s="32"/>
      <c r="X752" s="32"/>
      <c r="Y752" s="32"/>
    </row>
    <row r="753" spans="1:25" ht="12" customHeight="1" outlineLevel="1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40"/>
      <c r="T753" s="40"/>
      <c r="U753" s="40"/>
      <c r="V753" s="40"/>
      <c r="W753" s="32"/>
      <c r="X753" s="32"/>
      <c r="Y753" s="32"/>
    </row>
    <row r="754" spans="1:25" ht="12" customHeight="1" outlineLevel="1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40"/>
      <c r="T754" s="40"/>
      <c r="U754" s="40"/>
      <c r="V754" s="40"/>
      <c r="W754" s="32"/>
      <c r="X754" s="32"/>
      <c r="Y754" s="32"/>
    </row>
    <row r="755" spans="1:25" ht="12" customHeight="1" outlineLevel="1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40"/>
      <c r="T755" s="40"/>
      <c r="U755" s="40"/>
      <c r="V755" s="40"/>
      <c r="W755" s="32"/>
      <c r="X755" s="32"/>
      <c r="Y755" s="32"/>
    </row>
    <row r="756" spans="1:25" ht="12" customHeight="1" outlineLevel="1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40"/>
      <c r="T756" s="40"/>
      <c r="U756" s="40"/>
      <c r="V756" s="40"/>
      <c r="W756" s="32"/>
      <c r="X756" s="32"/>
      <c r="Y756" s="32"/>
    </row>
    <row r="757" spans="1:25" ht="12" customHeight="1" outlineLevel="1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40"/>
      <c r="T757" s="40"/>
      <c r="U757" s="40"/>
      <c r="V757" s="40"/>
      <c r="W757" s="32"/>
      <c r="X757" s="32"/>
      <c r="Y757" s="32"/>
    </row>
    <row r="758" spans="1:25" ht="12" customHeight="1" outlineLevel="1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40"/>
      <c r="T758" s="40"/>
      <c r="U758" s="40"/>
      <c r="V758" s="40"/>
      <c r="W758" s="32"/>
      <c r="X758" s="32"/>
      <c r="Y758" s="32"/>
    </row>
    <row r="759" spans="1:25" ht="12" customHeight="1" outlineLevel="1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40"/>
      <c r="T759" s="40"/>
      <c r="U759" s="40"/>
      <c r="V759" s="40"/>
      <c r="W759" s="32"/>
      <c r="X759" s="32"/>
      <c r="Y759" s="32"/>
    </row>
    <row r="760" spans="1:25" ht="15" customHeight="1" outlineLevel="1" x14ac:dyDescent="0.2"/>
    <row r="761" spans="1:25" ht="15" customHeight="1" outlineLevel="1" x14ac:dyDescent="0.2"/>
    <row r="762" spans="1:25" ht="15" customHeight="1" outlineLevel="1" x14ac:dyDescent="0.2"/>
    <row r="763" spans="1:25" ht="15" customHeight="1" outlineLevel="1" x14ac:dyDescent="0.2"/>
    <row r="764" spans="1:25" ht="15" customHeight="1" outlineLevel="1" x14ac:dyDescent="0.2"/>
    <row r="765" spans="1:25" ht="15" customHeight="1" outlineLevel="1" x14ac:dyDescent="0.2"/>
    <row r="766" spans="1:25" ht="15" customHeight="1" outlineLevel="1" x14ac:dyDescent="0.2"/>
    <row r="767" spans="1:25" ht="15" customHeight="1" outlineLevel="1" x14ac:dyDescent="0.2"/>
    <row r="768" spans="1:25" ht="15" customHeight="1" outlineLevel="1" x14ac:dyDescent="0.2"/>
    <row r="769" ht="15" customHeight="1" outlineLevel="1" x14ac:dyDescent="0.2"/>
  </sheetData>
  <sortState xmlns:xlrd2="http://schemas.microsoft.com/office/spreadsheetml/2017/richdata2" ref="A7:V560">
    <sortCondition ref="A6:A556"/>
  </sortState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74"/>
  <sheetViews>
    <sheetView workbookViewId="0">
      <selection activeCell="V33" sqref="V33"/>
    </sheetView>
  </sheetViews>
  <sheetFormatPr defaultColWidth="12.625" defaultRowHeight="15" customHeight="1" x14ac:dyDescent="0.2"/>
  <cols>
    <col min="1" max="1" width="14.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24</v>
      </c>
      <c r="B2" s="19">
        <v>1</v>
      </c>
      <c r="C2" s="19">
        <v>1</v>
      </c>
      <c r="D2" s="19">
        <v>1</v>
      </c>
      <c r="E2" s="19">
        <v>0</v>
      </c>
      <c r="F2" s="19">
        <v>0</v>
      </c>
      <c r="G2" s="19">
        <f>(F2)-H2-I2-J2</f>
        <v>0</v>
      </c>
      <c r="H2" s="19">
        <v>0</v>
      </c>
      <c r="I2" s="19">
        <v>0</v>
      </c>
      <c r="J2" s="19">
        <v>0</v>
      </c>
      <c r="K2" s="19">
        <v>0</v>
      </c>
      <c r="L2" s="19">
        <v>0</v>
      </c>
      <c r="M2" s="19">
        <v>0</v>
      </c>
      <c r="N2" s="19">
        <v>1</v>
      </c>
      <c r="O2" s="19">
        <v>0</v>
      </c>
      <c r="P2" s="19">
        <v>0</v>
      </c>
      <c r="Q2" s="19">
        <v>0</v>
      </c>
      <c r="R2" s="19">
        <v>0</v>
      </c>
      <c r="S2" s="19">
        <v>0</v>
      </c>
      <c r="T2" s="19">
        <v>0</v>
      </c>
      <c r="U2" s="19">
        <v>0</v>
      </c>
      <c r="V2" s="19">
        <v>0</v>
      </c>
      <c r="W2" s="16"/>
      <c r="X2" s="16"/>
      <c r="Y2" s="16"/>
      <c r="Z2" s="16"/>
      <c r="AA2" s="16"/>
    </row>
    <row r="3" spans="1:27" ht="12" customHeight="1" x14ac:dyDescent="0.2">
      <c r="A3" s="18" t="s">
        <v>25</v>
      </c>
      <c r="B3" s="19">
        <v>10</v>
      </c>
      <c r="C3" s="19">
        <v>32</v>
      </c>
      <c r="D3" s="19">
        <v>29</v>
      </c>
      <c r="E3" s="19">
        <v>7</v>
      </c>
      <c r="F3" s="19">
        <v>11</v>
      </c>
      <c r="G3" s="19">
        <f t="shared" ref="G3:G24" si="0">(F3)-H3-I3-J3</f>
        <v>9</v>
      </c>
      <c r="H3" s="19">
        <v>1</v>
      </c>
      <c r="I3" s="19">
        <v>0</v>
      </c>
      <c r="J3" s="19">
        <v>1</v>
      </c>
      <c r="K3" s="19">
        <v>6</v>
      </c>
      <c r="L3" s="19">
        <v>0</v>
      </c>
      <c r="M3" s="19">
        <v>3</v>
      </c>
      <c r="N3" s="19">
        <v>5</v>
      </c>
      <c r="O3" s="19">
        <v>0</v>
      </c>
      <c r="P3" s="19">
        <v>0</v>
      </c>
      <c r="Q3" s="19">
        <v>2</v>
      </c>
      <c r="R3" s="19">
        <v>0</v>
      </c>
      <c r="S3" s="19">
        <v>0.379</v>
      </c>
      <c r="T3" s="19">
        <v>0.437</v>
      </c>
      <c r="U3" s="19">
        <v>0.51700000000000002</v>
      </c>
      <c r="V3" s="19">
        <v>0.95499999999999996</v>
      </c>
      <c r="W3" s="16"/>
      <c r="X3" s="16"/>
      <c r="Y3" s="16"/>
      <c r="Z3" s="16"/>
      <c r="AA3" s="16"/>
    </row>
    <row r="4" spans="1:27" ht="12" customHeight="1" x14ac:dyDescent="0.2">
      <c r="A4" s="18" t="s">
        <v>26</v>
      </c>
      <c r="B4" s="19">
        <v>15</v>
      </c>
      <c r="C4" s="19">
        <v>58</v>
      </c>
      <c r="D4" s="19">
        <v>42</v>
      </c>
      <c r="E4" s="19">
        <v>7</v>
      </c>
      <c r="F4" s="19">
        <v>13</v>
      </c>
      <c r="G4" s="19">
        <f t="shared" si="0"/>
        <v>9</v>
      </c>
      <c r="H4" s="19">
        <v>2</v>
      </c>
      <c r="I4" s="19">
        <v>1</v>
      </c>
      <c r="J4" s="19">
        <v>1</v>
      </c>
      <c r="K4" s="19">
        <v>15</v>
      </c>
      <c r="L4" s="19">
        <v>0</v>
      </c>
      <c r="M4" s="19">
        <v>14</v>
      </c>
      <c r="N4" s="19">
        <v>13</v>
      </c>
      <c r="O4" s="19">
        <v>2</v>
      </c>
      <c r="P4" s="19">
        <v>0</v>
      </c>
      <c r="Q4" s="19">
        <v>3</v>
      </c>
      <c r="R4" s="19">
        <v>0</v>
      </c>
      <c r="S4" s="19">
        <v>0.31</v>
      </c>
      <c r="T4" s="19">
        <v>0.48199999999999998</v>
      </c>
      <c r="U4" s="19">
        <v>0.47599999999999998</v>
      </c>
      <c r="V4" s="19">
        <v>0.95799999999999996</v>
      </c>
      <c r="W4" s="16"/>
      <c r="X4" s="16"/>
      <c r="Y4" s="16"/>
      <c r="Z4" s="16"/>
      <c r="AA4" s="16"/>
    </row>
    <row r="5" spans="1:27" ht="12" customHeight="1" x14ac:dyDescent="0.2">
      <c r="A5" s="18" t="s">
        <v>46</v>
      </c>
      <c r="B5" s="19">
        <v>7</v>
      </c>
      <c r="C5" s="19">
        <v>22</v>
      </c>
      <c r="D5" s="19">
        <v>17</v>
      </c>
      <c r="E5" s="19">
        <v>1</v>
      </c>
      <c r="F5" s="19">
        <v>1</v>
      </c>
      <c r="G5" s="19">
        <f t="shared" si="0"/>
        <v>1</v>
      </c>
      <c r="H5" s="19">
        <v>0</v>
      </c>
      <c r="I5" s="19">
        <v>0</v>
      </c>
      <c r="J5" s="19">
        <v>0</v>
      </c>
      <c r="K5" s="19">
        <v>1</v>
      </c>
      <c r="L5" s="19">
        <v>1</v>
      </c>
      <c r="M5" s="19">
        <v>3</v>
      </c>
      <c r="N5" s="19">
        <v>4</v>
      </c>
      <c r="O5" s="19">
        <v>1</v>
      </c>
      <c r="P5" s="19">
        <v>0</v>
      </c>
      <c r="Q5" s="19">
        <v>0</v>
      </c>
      <c r="R5" s="19">
        <v>0</v>
      </c>
      <c r="S5" s="19">
        <v>5.8999999999999997E-2</v>
      </c>
      <c r="T5" s="19">
        <v>0.23799999999999999</v>
      </c>
      <c r="U5" s="19">
        <v>5.8999999999999997E-2</v>
      </c>
      <c r="V5" s="19">
        <v>0.29699999999999999</v>
      </c>
      <c r="W5" s="16"/>
      <c r="X5" s="16"/>
      <c r="Y5" s="16"/>
      <c r="Z5" s="16"/>
      <c r="AA5" s="16"/>
    </row>
    <row r="6" spans="1:27" ht="12" customHeight="1" x14ac:dyDescent="0.2">
      <c r="A6" s="18" t="s">
        <v>53</v>
      </c>
      <c r="B6" s="19">
        <v>2</v>
      </c>
      <c r="C6" s="19">
        <v>4</v>
      </c>
      <c r="D6" s="19">
        <v>4</v>
      </c>
      <c r="E6" s="19">
        <v>1</v>
      </c>
      <c r="F6" s="19">
        <v>2</v>
      </c>
      <c r="G6" s="19">
        <f t="shared" si="0"/>
        <v>2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0.5</v>
      </c>
      <c r="T6" s="19">
        <v>0.5</v>
      </c>
      <c r="U6" s="19">
        <v>0.5</v>
      </c>
      <c r="V6" s="19">
        <v>1</v>
      </c>
      <c r="W6" s="16"/>
      <c r="X6" s="16"/>
      <c r="Y6" s="16"/>
      <c r="Z6" s="16"/>
      <c r="AA6" s="16"/>
    </row>
    <row r="7" spans="1:27" ht="12" customHeight="1" x14ac:dyDescent="0.2">
      <c r="A7" s="18" t="s">
        <v>42</v>
      </c>
      <c r="B7" s="19">
        <v>10</v>
      </c>
      <c r="C7" s="19">
        <v>27</v>
      </c>
      <c r="D7" s="19">
        <v>23</v>
      </c>
      <c r="E7" s="19">
        <v>3</v>
      </c>
      <c r="F7" s="19">
        <v>3</v>
      </c>
      <c r="G7" s="19">
        <f t="shared" si="0"/>
        <v>2</v>
      </c>
      <c r="H7" s="19">
        <v>1</v>
      </c>
      <c r="I7" s="19">
        <v>0</v>
      </c>
      <c r="J7" s="19">
        <v>0</v>
      </c>
      <c r="K7" s="19">
        <v>1</v>
      </c>
      <c r="L7" s="19">
        <v>0</v>
      </c>
      <c r="M7" s="19">
        <v>3</v>
      </c>
      <c r="N7" s="19">
        <v>4</v>
      </c>
      <c r="O7" s="19">
        <v>1</v>
      </c>
      <c r="P7" s="19">
        <v>0</v>
      </c>
      <c r="Q7" s="19">
        <v>1</v>
      </c>
      <c r="R7" s="19">
        <v>0</v>
      </c>
      <c r="S7" s="19">
        <v>0.13</v>
      </c>
      <c r="T7" s="19">
        <v>0.23100000000000001</v>
      </c>
      <c r="U7" s="19">
        <v>0.17399999999999999</v>
      </c>
      <c r="V7" s="19">
        <v>0.40500000000000003</v>
      </c>
      <c r="W7" s="16"/>
      <c r="X7" s="16"/>
      <c r="Y7" s="16"/>
      <c r="Z7" s="16"/>
      <c r="AA7" s="16"/>
    </row>
    <row r="8" spans="1:27" ht="12" customHeight="1" x14ac:dyDescent="0.2">
      <c r="A8" s="18" t="s">
        <v>54</v>
      </c>
      <c r="B8" s="19">
        <v>11</v>
      </c>
      <c r="C8" s="19">
        <v>27</v>
      </c>
      <c r="D8" s="19">
        <v>21</v>
      </c>
      <c r="E8" s="19">
        <v>6</v>
      </c>
      <c r="F8" s="19">
        <v>3</v>
      </c>
      <c r="G8" s="19">
        <f t="shared" si="0"/>
        <v>3</v>
      </c>
      <c r="H8" s="19">
        <v>0</v>
      </c>
      <c r="I8" s="19">
        <v>0</v>
      </c>
      <c r="J8" s="19">
        <v>0</v>
      </c>
      <c r="K8" s="19">
        <v>2</v>
      </c>
      <c r="L8" s="19">
        <v>0</v>
      </c>
      <c r="M8" s="19">
        <v>6</v>
      </c>
      <c r="N8" s="19">
        <v>7</v>
      </c>
      <c r="O8" s="19">
        <v>0</v>
      </c>
      <c r="P8" s="19">
        <v>0</v>
      </c>
      <c r="Q8" s="19">
        <v>1</v>
      </c>
      <c r="R8" s="19">
        <v>1</v>
      </c>
      <c r="S8" s="19">
        <v>0.14299999999999999</v>
      </c>
      <c r="T8" s="19">
        <v>0.33300000000000002</v>
      </c>
      <c r="U8" s="19">
        <v>0.14299999999999999</v>
      </c>
      <c r="V8" s="19">
        <v>0.47599999999999998</v>
      </c>
      <c r="W8" s="16"/>
      <c r="X8" s="16"/>
      <c r="Y8" s="16"/>
      <c r="Z8" s="16"/>
      <c r="AA8" s="16"/>
    </row>
    <row r="9" spans="1:27" ht="12" customHeight="1" x14ac:dyDescent="0.2">
      <c r="A9" s="18" t="s">
        <v>76</v>
      </c>
      <c r="B9" s="19">
        <v>13</v>
      </c>
      <c r="C9" s="19">
        <v>54</v>
      </c>
      <c r="D9" s="19">
        <v>39</v>
      </c>
      <c r="E9" s="19">
        <v>16</v>
      </c>
      <c r="F9" s="19">
        <v>20</v>
      </c>
      <c r="G9" s="19">
        <f t="shared" si="0"/>
        <v>14</v>
      </c>
      <c r="H9" s="19">
        <v>3</v>
      </c>
      <c r="I9" s="19">
        <v>1</v>
      </c>
      <c r="J9" s="19">
        <v>2</v>
      </c>
      <c r="K9" s="19">
        <v>10</v>
      </c>
      <c r="L9" s="19">
        <v>2</v>
      </c>
      <c r="M9" s="19">
        <v>12</v>
      </c>
      <c r="N9" s="19">
        <v>3</v>
      </c>
      <c r="O9" s="19">
        <v>1</v>
      </c>
      <c r="P9" s="19">
        <v>0</v>
      </c>
      <c r="Q9" s="19">
        <v>8</v>
      </c>
      <c r="R9" s="19">
        <v>0</v>
      </c>
      <c r="S9" s="19">
        <v>0.51300000000000001</v>
      </c>
      <c r="T9" s="19">
        <v>0.64200000000000002</v>
      </c>
      <c r="U9" s="19">
        <v>0.79500000000000004</v>
      </c>
      <c r="V9" s="19">
        <v>1.4359999999999999</v>
      </c>
      <c r="W9" s="16"/>
      <c r="X9" s="16"/>
      <c r="Y9" s="16"/>
      <c r="Z9" s="16"/>
      <c r="AA9" s="16"/>
    </row>
    <row r="10" spans="1:27" ht="12" customHeight="1" x14ac:dyDescent="0.2">
      <c r="A10" s="18" t="s">
        <v>83</v>
      </c>
      <c r="B10" s="19">
        <v>2</v>
      </c>
      <c r="C10" s="19">
        <v>3</v>
      </c>
      <c r="D10" s="19">
        <v>3</v>
      </c>
      <c r="E10" s="19">
        <v>0</v>
      </c>
      <c r="F10" s="19">
        <v>0</v>
      </c>
      <c r="G10" s="19">
        <f t="shared" si="0"/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6"/>
      <c r="X10" s="16"/>
      <c r="Y10" s="16"/>
      <c r="Z10" s="16"/>
      <c r="AA10" s="16"/>
    </row>
    <row r="11" spans="1:27" ht="12" customHeight="1" x14ac:dyDescent="0.2">
      <c r="A11" s="18" t="s">
        <v>91</v>
      </c>
      <c r="B11" s="19">
        <v>7</v>
      </c>
      <c r="C11" s="19">
        <v>21</v>
      </c>
      <c r="D11" s="19">
        <v>17</v>
      </c>
      <c r="E11" s="19">
        <v>3</v>
      </c>
      <c r="F11" s="19">
        <v>3</v>
      </c>
      <c r="G11" s="19">
        <f t="shared" si="0"/>
        <v>1</v>
      </c>
      <c r="H11" s="19">
        <v>1</v>
      </c>
      <c r="I11" s="19">
        <v>0</v>
      </c>
      <c r="J11" s="19">
        <v>1</v>
      </c>
      <c r="K11" s="19">
        <v>2</v>
      </c>
      <c r="L11" s="19">
        <v>1</v>
      </c>
      <c r="M11" s="19">
        <v>3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0.17599999999999999</v>
      </c>
      <c r="T11" s="19">
        <v>0.33300000000000002</v>
      </c>
      <c r="U11" s="19">
        <v>0.41199999999999998</v>
      </c>
      <c r="V11" s="19">
        <v>0.745</v>
      </c>
      <c r="W11" s="16"/>
      <c r="X11" s="16"/>
      <c r="Y11" s="16"/>
      <c r="Z11" s="16"/>
      <c r="AA11" s="16"/>
    </row>
    <row r="12" spans="1:27" ht="12" customHeight="1" x14ac:dyDescent="0.2">
      <c r="A12" s="18" t="s">
        <v>100</v>
      </c>
      <c r="B12" s="19">
        <v>4</v>
      </c>
      <c r="C12" s="19">
        <v>6</v>
      </c>
      <c r="D12" s="19">
        <v>4</v>
      </c>
      <c r="E12" s="19">
        <v>0</v>
      </c>
      <c r="F12" s="19">
        <v>0</v>
      </c>
      <c r="G12" s="19">
        <f t="shared" si="0"/>
        <v>0</v>
      </c>
      <c r="H12" s="19">
        <v>0</v>
      </c>
      <c r="I12" s="19">
        <v>0</v>
      </c>
      <c r="J12" s="19">
        <v>0</v>
      </c>
      <c r="K12" s="19">
        <v>0</v>
      </c>
      <c r="L12" s="19">
        <v>1</v>
      </c>
      <c r="M12" s="19">
        <v>1</v>
      </c>
      <c r="N12" s="19">
        <v>2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0.33300000000000002</v>
      </c>
      <c r="U12" s="19">
        <v>0</v>
      </c>
      <c r="V12" s="19">
        <v>0.33300000000000002</v>
      </c>
      <c r="W12" s="16"/>
      <c r="X12" s="16"/>
      <c r="Y12" s="16"/>
      <c r="Z12" s="16"/>
      <c r="AA12" s="16"/>
    </row>
    <row r="13" spans="1:27" ht="12" customHeight="1" x14ac:dyDescent="0.2">
      <c r="A13" s="18" t="s">
        <v>77</v>
      </c>
      <c r="B13" s="19">
        <v>13</v>
      </c>
      <c r="C13" s="19">
        <v>48</v>
      </c>
      <c r="D13" s="19">
        <v>40</v>
      </c>
      <c r="E13" s="19">
        <v>11</v>
      </c>
      <c r="F13" s="19">
        <v>9</v>
      </c>
      <c r="G13" s="19">
        <f t="shared" si="0"/>
        <v>8</v>
      </c>
      <c r="H13" s="19">
        <v>0</v>
      </c>
      <c r="I13" s="19">
        <v>1</v>
      </c>
      <c r="J13" s="19">
        <v>0</v>
      </c>
      <c r="K13" s="19">
        <v>2</v>
      </c>
      <c r="L13" s="19">
        <v>1</v>
      </c>
      <c r="M13" s="19">
        <v>6</v>
      </c>
      <c r="N13" s="19">
        <v>11</v>
      </c>
      <c r="O13" s="19">
        <v>1</v>
      </c>
      <c r="P13" s="19">
        <v>0</v>
      </c>
      <c r="Q13" s="19">
        <v>1</v>
      </c>
      <c r="R13" s="19">
        <v>1</v>
      </c>
      <c r="S13" s="19">
        <v>0.22500000000000001</v>
      </c>
      <c r="T13" s="19">
        <v>0.34</v>
      </c>
      <c r="U13" s="19">
        <v>0.27500000000000002</v>
      </c>
      <c r="V13" s="19">
        <v>0.61499999999999999</v>
      </c>
      <c r="W13" s="16"/>
      <c r="X13" s="16"/>
      <c r="Y13" s="16"/>
      <c r="Z13" s="16"/>
      <c r="AA13" s="16"/>
    </row>
    <row r="14" spans="1:27" ht="12" customHeight="1" x14ac:dyDescent="0.2">
      <c r="A14" s="18" t="s">
        <v>84</v>
      </c>
      <c r="B14" s="19">
        <v>3</v>
      </c>
      <c r="C14" s="19">
        <v>12</v>
      </c>
      <c r="D14" s="19">
        <v>11</v>
      </c>
      <c r="E14" s="19">
        <v>1</v>
      </c>
      <c r="F14" s="19">
        <v>2</v>
      </c>
      <c r="G14" s="19">
        <f t="shared" si="0"/>
        <v>2</v>
      </c>
      <c r="H14" s="19">
        <v>0</v>
      </c>
      <c r="I14" s="19">
        <v>0</v>
      </c>
      <c r="J14" s="19">
        <v>0</v>
      </c>
      <c r="K14" s="19">
        <v>1</v>
      </c>
      <c r="L14" s="19">
        <v>0</v>
      </c>
      <c r="M14" s="19">
        <v>1</v>
      </c>
      <c r="N14" s="19">
        <v>2</v>
      </c>
      <c r="O14" s="19">
        <v>0</v>
      </c>
      <c r="P14" s="19">
        <v>0</v>
      </c>
      <c r="Q14" s="19">
        <v>0</v>
      </c>
      <c r="R14" s="19">
        <v>0</v>
      </c>
      <c r="S14" s="19">
        <v>0.182</v>
      </c>
      <c r="T14" s="19">
        <v>0.25</v>
      </c>
      <c r="U14" s="19">
        <v>0.182</v>
      </c>
      <c r="V14" s="19">
        <v>0.432</v>
      </c>
      <c r="W14" s="16"/>
      <c r="X14" s="16"/>
      <c r="Y14" s="16"/>
      <c r="Z14" s="16"/>
      <c r="AA14" s="16"/>
    </row>
    <row r="15" spans="1:27" ht="12" customHeight="1" x14ac:dyDescent="0.2">
      <c r="A15" s="18" t="s">
        <v>121</v>
      </c>
      <c r="B15" s="19">
        <v>8</v>
      </c>
      <c r="C15" s="19">
        <v>23</v>
      </c>
      <c r="D15" s="19">
        <v>19</v>
      </c>
      <c r="E15" s="19">
        <v>2</v>
      </c>
      <c r="F15" s="19">
        <v>4</v>
      </c>
      <c r="G15" s="19">
        <f t="shared" si="0"/>
        <v>3</v>
      </c>
      <c r="H15" s="19">
        <v>1</v>
      </c>
      <c r="I15" s="19">
        <v>0</v>
      </c>
      <c r="J15" s="19">
        <v>0</v>
      </c>
      <c r="K15" s="19">
        <v>4</v>
      </c>
      <c r="L15" s="19">
        <v>1</v>
      </c>
      <c r="M15" s="19">
        <v>3</v>
      </c>
      <c r="N15" s="19">
        <v>6</v>
      </c>
      <c r="O15" s="19">
        <v>0</v>
      </c>
      <c r="P15" s="19">
        <v>0</v>
      </c>
      <c r="Q15" s="19">
        <v>0</v>
      </c>
      <c r="R15" s="19">
        <v>2</v>
      </c>
      <c r="S15" s="19">
        <v>0.21099999999999999</v>
      </c>
      <c r="T15" s="19">
        <v>0.34799999999999998</v>
      </c>
      <c r="U15" s="19">
        <v>0.26300000000000001</v>
      </c>
      <c r="V15" s="19">
        <v>0.61099999999999999</v>
      </c>
      <c r="W15" s="16"/>
      <c r="X15" s="16"/>
      <c r="Y15" s="16"/>
      <c r="Z15" s="16"/>
      <c r="AA15" s="16"/>
    </row>
    <row r="16" spans="1:27" ht="12" customHeight="1" x14ac:dyDescent="0.2">
      <c r="A16" s="18" t="s">
        <v>131</v>
      </c>
      <c r="B16" s="19">
        <v>9</v>
      </c>
      <c r="C16" s="19">
        <v>22</v>
      </c>
      <c r="D16" s="19">
        <v>18</v>
      </c>
      <c r="E16" s="19">
        <v>3</v>
      </c>
      <c r="F16" s="19">
        <v>4</v>
      </c>
      <c r="G16" s="19">
        <f t="shared" si="0"/>
        <v>3</v>
      </c>
      <c r="H16" s="19">
        <v>0</v>
      </c>
      <c r="I16" s="19">
        <v>1</v>
      </c>
      <c r="J16" s="19">
        <v>0</v>
      </c>
      <c r="K16" s="19">
        <v>0</v>
      </c>
      <c r="L16" s="19">
        <v>0</v>
      </c>
      <c r="M16" s="19">
        <v>3</v>
      </c>
      <c r="N16" s="19">
        <v>4</v>
      </c>
      <c r="O16" s="19">
        <v>1</v>
      </c>
      <c r="P16" s="19">
        <v>0</v>
      </c>
      <c r="Q16" s="19">
        <v>5</v>
      </c>
      <c r="R16" s="19">
        <v>1</v>
      </c>
      <c r="S16" s="19">
        <v>0.222</v>
      </c>
      <c r="T16" s="19">
        <v>0.33300000000000002</v>
      </c>
      <c r="U16" s="19">
        <v>0.33300000000000002</v>
      </c>
      <c r="V16" s="19">
        <v>0.66700000000000004</v>
      </c>
      <c r="W16" s="16"/>
      <c r="X16" s="16"/>
      <c r="Y16" s="16"/>
      <c r="Z16" s="16"/>
      <c r="AA16" s="16"/>
    </row>
    <row r="17" spans="1:27" ht="12" customHeight="1" x14ac:dyDescent="0.2">
      <c r="A17" s="18" t="s">
        <v>139</v>
      </c>
      <c r="B17" s="19">
        <v>12</v>
      </c>
      <c r="C17" s="19">
        <v>41</v>
      </c>
      <c r="D17" s="19">
        <v>36</v>
      </c>
      <c r="E17" s="19">
        <v>6</v>
      </c>
      <c r="F17" s="19">
        <v>8</v>
      </c>
      <c r="G17" s="19">
        <f t="shared" si="0"/>
        <v>5</v>
      </c>
      <c r="H17" s="19">
        <v>1</v>
      </c>
      <c r="I17" s="19">
        <v>0</v>
      </c>
      <c r="J17" s="19">
        <v>2</v>
      </c>
      <c r="K17" s="19">
        <v>6</v>
      </c>
      <c r="L17" s="19">
        <v>0</v>
      </c>
      <c r="M17" s="19">
        <v>4</v>
      </c>
      <c r="N17" s="19">
        <v>9</v>
      </c>
      <c r="O17" s="19">
        <v>1</v>
      </c>
      <c r="P17" s="19">
        <v>0</v>
      </c>
      <c r="Q17" s="19">
        <v>3</v>
      </c>
      <c r="R17" s="19">
        <v>1</v>
      </c>
      <c r="S17" s="19">
        <v>0.222</v>
      </c>
      <c r="T17" s="19">
        <v>0.3</v>
      </c>
      <c r="U17" s="19">
        <v>0.41699999999999998</v>
      </c>
      <c r="V17" s="19">
        <v>0.71699999999999997</v>
      </c>
      <c r="W17" s="16"/>
      <c r="X17" s="16"/>
      <c r="Y17" s="16"/>
      <c r="Z17" s="16"/>
      <c r="AA17" s="16"/>
    </row>
    <row r="18" spans="1:27" ht="12" customHeight="1" x14ac:dyDescent="0.2">
      <c r="A18" s="18" t="s">
        <v>101</v>
      </c>
      <c r="B18" s="19">
        <v>12</v>
      </c>
      <c r="C18" s="19">
        <v>42</v>
      </c>
      <c r="D18" s="19">
        <v>40</v>
      </c>
      <c r="E18" s="19">
        <v>9</v>
      </c>
      <c r="F18" s="19">
        <v>15</v>
      </c>
      <c r="G18" s="19">
        <f t="shared" si="0"/>
        <v>8</v>
      </c>
      <c r="H18" s="19">
        <v>6</v>
      </c>
      <c r="I18" s="19">
        <v>0</v>
      </c>
      <c r="J18" s="19">
        <v>1</v>
      </c>
      <c r="K18" s="19">
        <v>10</v>
      </c>
      <c r="L18" s="19">
        <v>0</v>
      </c>
      <c r="M18" s="19">
        <v>2</v>
      </c>
      <c r="N18" s="19">
        <v>2</v>
      </c>
      <c r="O18" s="19">
        <v>0</v>
      </c>
      <c r="P18" s="19">
        <v>0</v>
      </c>
      <c r="Q18" s="19">
        <v>2</v>
      </c>
      <c r="R18" s="19">
        <v>1</v>
      </c>
      <c r="S18" s="19">
        <v>0.375</v>
      </c>
      <c r="T18" s="19">
        <v>0.40500000000000003</v>
      </c>
      <c r="U18" s="19">
        <v>0.6</v>
      </c>
      <c r="V18" s="19">
        <v>1.0049999999999999</v>
      </c>
      <c r="W18" s="16"/>
      <c r="X18" s="16"/>
      <c r="Y18" s="16"/>
      <c r="Z18" s="16"/>
      <c r="AA18" s="16"/>
    </row>
    <row r="19" spans="1:27" ht="12" customHeight="1" x14ac:dyDescent="0.2">
      <c r="A19" s="18" t="s">
        <v>107</v>
      </c>
      <c r="B19" s="19">
        <v>17</v>
      </c>
      <c r="C19" s="19">
        <v>62</v>
      </c>
      <c r="D19" s="19">
        <v>53</v>
      </c>
      <c r="E19" s="19">
        <v>7</v>
      </c>
      <c r="F19" s="19">
        <v>15</v>
      </c>
      <c r="G19" s="19">
        <f t="shared" si="0"/>
        <v>15</v>
      </c>
      <c r="H19" s="19">
        <v>0</v>
      </c>
      <c r="I19" s="19">
        <v>0</v>
      </c>
      <c r="J19" s="19">
        <v>0</v>
      </c>
      <c r="K19" s="19">
        <v>13</v>
      </c>
      <c r="L19" s="19">
        <v>1</v>
      </c>
      <c r="M19" s="19">
        <v>6</v>
      </c>
      <c r="N19" s="19">
        <v>8</v>
      </c>
      <c r="O19" s="19">
        <v>2</v>
      </c>
      <c r="P19" s="19">
        <v>0</v>
      </c>
      <c r="Q19" s="19">
        <v>0</v>
      </c>
      <c r="R19" s="19">
        <v>0</v>
      </c>
      <c r="S19" s="19">
        <v>0.28299999999999997</v>
      </c>
      <c r="T19" s="19">
        <v>0.36699999999999999</v>
      </c>
      <c r="U19" s="19">
        <v>0.28299999999999997</v>
      </c>
      <c r="V19" s="19">
        <v>0.65</v>
      </c>
      <c r="W19" s="16"/>
      <c r="X19" s="16"/>
      <c r="Y19" s="16"/>
      <c r="Z19" s="16"/>
      <c r="AA19" s="16"/>
    </row>
    <row r="20" spans="1:27" ht="12" customHeight="1" x14ac:dyDescent="0.2">
      <c r="A20" s="18" t="s">
        <v>140</v>
      </c>
      <c r="B20" s="19">
        <v>8</v>
      </c>
      <c r="C20" s="19">
        <v>30</v>
      </c>
      <c r="D20" s="19">
        <v>19</v>
      </c>
      <c r="E20" s="19">
        <v>4</v>
      </c>
      <c r="F20" s="19">
        <v>4</v>
      </c>
      <c r="G20" s="19">
        <f t="shared" si="0"/>
        <v>4</v>
      </c>
      <c r="H20" s="19">
        <v>0</v>
      </c>
      <c r="I20" s="19">
        <v>0</v>
      </c>
      <c r="J20" s="19">
        <v>0</v>
      </c>
      <c r="K20" s="19">
        <v>1</v>
      </c>
      <c r="L20" s="19">
        <v>2</v>
      </c>
      <c r="M20" s="19">
        <v>9</v>
      </c>
      <c r="N20" s="19">
        <v>1</v>
      </c>
      <c r="O20" s="19">
        <v>0</v>
      </c>
      <c r="P20" s="19">
        <v>0</v>
      </c>
      <c r="Q20" s="19">
        <v>3</v>
      </c>
      <c r="R20" s="19">
        <v>0</v>
      </c>
      <c r="S20" s="19">
        <v>0.21099999999999999</v>
      </c>
      <c r="T20" s="19">
        <v>0.5</v>
      </c>
      <c r="U20" s="19">
        <v>0.21099999999999999</v>
      </c>
      <c r="V20" s="19">
        <v>0.71099999999999997</v>
      </c>
      <c r="W20" s="16"/>
      <c r="X20" s="16"/>
      <c r="Y20" s="16"/>
      <c r="Z20" s="16"/>
      <c r="AA20" s="16"/>
    </row>
    <row r="21" spans="1:27" ht="12" customHeight="1" x14ac:dyDescent="0.2">
      <c r="A21" s="18" t="s">
        <v>166</v>
      </c>
      <c r="B21" s="19">
        <v>3</v>
      </c>
      <c r="C21" s="19">
        <v>7</v>
      </c>
      <c r="D21" s="19">
        <v>5</v>
      </c>
      <c r="E21" s="19">
        <v>1</v>
      </c>
      <c r="F21" s="19">
        <v>1</v>
      </c>
      <c r="G21" s="19">
        <f t="shared" si="0"/>
        <v>1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2</v>
      </c>
      <c r="N21" s="19">
        <v>1</v>
      </c>
      <c r="O21" s="19">
        <v>0</v>
      </c>
      <c r="P21" s="19">
        <v>0</v>
      </c>
      <c r="Q21" s="19">
        <v>0</v>
      </c>
      <c r="R21" s="19">
        <v>1</v>
      </c>
      <c r="S21" s="19">
        <v>0.2</v>
      </c>
      <c r="T21" s="19">
        <v>0.42899999999999999</v>
      </c>
      <c r="U21" s="19">
        <v>0.2</v>
      </c>
      <c r="V21" s="19">
        <v>0.629</v>
      </c>
      <c r="W21" s="16"/>
      <c r="X21" s="16"/>
      <c r="Y21" s="16"/>
      <c r="Z21" s="16"/>
      <c r="AA21" s="16"/>
    </row>
    <row r="22" spans="1:27" ht="12" customHeight="1" x14ac:dyDescent="0.2">
      <c r="A22" s="18" t="s">
        <v>171</v>
      </c>
      <c r="B22" s="19">
        <v>8</v>
      </c>
      <c r="C22" s="19">
        <v>18</v>
      </c>
      <c r="D22" s="19">
        <v>16</v>
      </c>
      <c r="E22" s="19">
        <v>3</v>
      </c>
      <c r="F22" s="19">
        <v>3</v>
      </c>
      <c r="G22" s="19">
        <f t="shared" si="0"/>
        <v>1</v>
      </c>
      <c r="H22" s="19">
        <v>1</v>
      </c>
      <c r="I22" s="19">
        <v>1</v>
      </c>
      <c r="J22" s="19">
        <v>0</v>
      </c>
      <c r="K22" s="19">
        <v>1</v>
      </c>
      <c r="L22" s="19">
        <v>1</v>
      </c>
      <c r="M22" s="19">
        <v>1</v>
      </c>
      <c r="N22" s="19">
        <v>8</v>
      </c>
      <c r="O22" s="19">
        <v>0</v>
      </c>
      <c r="P22" s="19">
        <v>0</v>
      </c>
      <c r="Q22" s="19">
        <v>0</v>
      </c>
      <c r="R22" s="19">
        <v>0</v>
      </c>
      <c r="S22" s="19">
        <v>0.187</v>
      </c>
      <c r="T22" s="19">
        <v>0.27800000000000002</v>
      </c>
      <c r="U22" s="19">
        <v>0.375</v>
      </c>
      <c r="V22" s="19">
        <v>0.65300000000000002</v>
      </c>
      <c r="W22" s="16"/>
      <c r="X22" s="16"/>
      <c r="Y22" s="16"/>
      <c r="Z22" s="16"/>
      <c r="AA22" s="16"/>
    </row>
    <row r="23" spans="1:27" ht="12" customHeight="1" x14ac:dyDescent="0.2">
      <c r="A23" s="18" t="s">
        <v>176</v>
      </c>
      <c r="B23" s="19">
        <v>6</v>
      </c>
      <c r="C23" s="19">
        <v>11</v>
      </c>
      <c r="D23" s="19">
        <v>10</v>
      </c>
      <c r="E23" s="19">
        <v>2</v>
      </c>
      <c r="F23" s="19">
        <v>0</v>
      </c>
      <c r="G23" s="19">
        <f t="shared" si="0"/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5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9.0999999999999998E-2</v>
      </c>
      <c r="U23" s="19">
        <v>0</v>
      </c>
      <c r="V23" s="19">
        <v>9.0999999999999998E-2</v>
      </c>
      <c r="W23" s="16"/>
      <c r="X23" s="16"/>
      <c r="Y23" s="16"/>
      <c r="Z23" s="16"/>
      <c r="AA23" s="16"/>
    </row>
    <row r="24" spans="1:27" ht="12" customHeight="1" x14ac:dyDescent="0.2">
      <c r="A24" s="18" t="s">
        <v>161</v>
      </c>
      <c r="B24" s="19">
        <v>14</v>
      </c>
      <c r="C24" s="19">
        <v>55</v>
      </c>
      <c r="D24" s="19">
        <v>48</v>
      </c>
      <c r="E24" s="19">
        <v>11</v>
      </c>
      <c r="F24" s="19">
        <v>12</v>
      </c>
      <c r="G24" s="19">
        <f t="shared" si="0"/>
        <v>9</v>
      </c>
      <c r="H24" s="19">
        <v>3</v>
      </c>
      <c r="I24" s="19">
        <v>0</v>
      </c>
      <c r="J24" s="19">
        <v>0</v>
      </c>
      <c r="K24" s="19">
        <v>5</v>
      </c>
      <c r="L24" s="19">
        <v>1</v>
      </c>
      <c r="M24" s="19">
        <v>5</v>
      </c>
      <c r="N24" s="19">
        <v>15</v>
      </c>
      <c r="O24" s="19">
        <v>1</v>
      </c>
      <c r="P24" s="19">
        <v>0</v>
      </c>
      <c r="Q24" s="19">
        <v>4</v>
      </c>
      <c r="R24" s="19">
        <v>1</v>
      </c>
      <c r="S24" s="19">
        <v>0.25</v>
      </c>
      <c r="T24" s="19">
        <v>0.33300000000000002</v>
      </c>
      <c r="U24" s="19">
        <v>0.312</v>
      </c>
      <c r="V24" s="19">
        <v>0.64600000000000002</v>
      </c>
      <c r="W24" s="16"/>
      <c r="X24" s="16"/>
      <c r="Y24" s="16"/>
      <c r="Z24" s="16"/>
      <c r="AA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A30" s="16"/>
      <c r="B30" s="16"/>
      <c r="C30" s="16"/>
      <c r="D30" s="1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7" ht="12" customHeight="1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7" ht="12" customHeight="1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2" customHeight="1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2" customHeight="1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2" customHeight="1" x14ac:dyDescent="0.2">
      <c r="A35" s="20" t="s">
        <v>0</v>
      </c>
      <c r="B35" s="20" t="s">
        <v>1</v>
      </c>
      <c r="C35" s="20" t="s">
        <v>228</v>
      </c>
      <c r="D35" s="20" t="s">
        <v>229</v>
      </c>
      <c r="E35" s="20" t="s">
        <v>230</v>
      </c>
      <c r="F35" s="20" t="s">
        <v>231</v>
      </c>
      <c r="G35" s="20" t="s">
        <v>232</v>
      </c>
      <c r="H35" s="20" t="s">
        <v>233</v>
      </c>
      <c r="I35" s="20" t="s">
        <v>234</v>
      </c>
      <c r="J35" s="20" t="s">
        <v>235</v>
      </c>
      <c r="K35" s="20" t="s">
        <v>236</v>
      </c>
      <c r="L35" s="20" t="s">
        <v>5</v>
      </c>
      <c r="M35" s="20" t="s">
        <v>4</v>
      </c>
      <c r="N35" s="20" t="s">
        <v>237</v>
      </c>
      <c r="O35" s="20" t="s">
        <v>8</v>
      </c>
      <c r="P35" s="20" t="s">
        <v>10</v>
      </c>
      <c r="Q35" s="20" t="s">
        <v>11</v>
      </c>
      <c r="R35" s="20" t="s">
        <v>12</v>
      </c>
      <c r="S35" s="20" t="s">
        <v>238</v>
      </c>
      <c r="T35" s="20" t="s">
        <v>239</v>
      </c>
      <c r="U35" s="20" t="s">
        <v>240</v>
      </c>
      <c r="V35" s="16"/>
      <c r="W35" s="16"/>
      <c r="X35" s="16"/>
      <c r="Y35" s="16"/>
      <c r="Z35" s="16"/>
    </row>
    <row r="36" spans="1:26" ht="12" customHeight="1" x14ac:dyDescent="0.2">
      <c r="A36" s="10" t="s">
        <v>25</v>
      </c>
      <c r="B36" s="21">
        <v>3</v>
      </c>
      <c r="C36" s="21">
        <v>2</v>
      </c>
      <c r="D36" s="21">
        <v>0</v>
      </c>
      <c r="E36" s="21">
        <v>0</v>
      </c>
      <c r="F36" s="21">
        <v>0</v>
      </c>
      <c r="G36" s="21">
        <v>1</v>
      </c>
      <c r="H36" s="21">
        <v>0</v>
      </c>
      <c r="I36" s="21">
        <v>0</v>
      </c>
      <c r="J36" s="21">
        <v>10.199999999999999</v>
      </c>
      <c r="K36" s="21"/>
      <c r="L36" s="21">
        <v>11</v>
      </c>
      <c r="M36" s="21">
        <v>17</v>
      </c>
      <c r="N36" s="21">
        <v>14</v>
      </c>
      <c r="O36" s="21">
        <v>1</v>
      </c>
      <c r="P36" s="21">
        <v>1</v>
      </c>
      <c r="Q36" s="21">
        <v>14</v>
      </c>
      <c r="R36" s="21">
        <v>10</v>
      </c>
      <c r="S36" s="21">
        <v>2.34</v>
      </c>
      <c r="T36" s="21"/>
      <c r="U36" s="21">
        <v>9.19</v>
      </c>
      <c r="V36" s="16"/>
      <c r="W36" s="16"/>
      <c r="X36" s="16"/>
      <c r="Y36" s="16"/>
      <c r="Z36" s="16"/>
    </row>
    <row r="37" spans="1:26" ht="12" customHeight="1" x14ac:dyDescent="0.2">
      <c r="A37" s="10" t="s">
        <v>46</v>
      </c>
      <c r="B37" s="21">
        <v>4</v>
      </c>
      <c r="C37" s="21">
        <v>4</v>
      </c>
      <c r="D37" s="21">
        <v>1</v>
      </c>
      <c r="E37" s="21">
        <v>0</v>
      </c>
      <c r="F37" s="21">
        <v>1</v>
      </c>
      <c r="G37" s="21">
        <v>2</v>
      </c>
      <c r="H37" s="21">
        <v>0</v>
      </c>
      <c r="I37" s="21">
        <v>0</v>
      </c>
      <c r="J37" s="21">
        <v>22</v>
      </c>
      <c r="K37" s="21"/>
      <c r="L37" s="21">
        <v>24</v>
      </c>
      <c r="M37" s="21">
        <v>23</v>
      </c>
      <c r="N37" s="21">
        <v>10</v>
      </c>
      <c r="O37" s="21">
        <v>2</v>
      </c>
      <c r="P37" s="21">
        <v>6</v>
      </c>
      <c r="Q37" s="21">
        <v>13</v>
      </c>
      <c r="R37" s="21">
        <v>16</v>
      </c>
      <c r="S37" s="21">
        <v>1.68</v>
      </c>
      <c r="T37" s="21"/>
      <c r="U37" s="21">
        <v>3.18</v>
      </c>
      <c r="V37" s="16"/>
      <c r="W37" s="16"/>
      <c r="X37" s="16"/>
      <c r="Y37" s="16"/>
      <c r="Z37" s="16"/>
    </row>
    <row r="38" spans="1:26" ht="12" customHeight="1" x14ac:dyDescent="0.2">
      <c r="A38" s="10" t="s">
        <v>53</v>
      </c>
      <c r="B38" s="21">
        <v>1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2</v>
      </c>
      <c r="K38" s="21"/>
      <c r="L38" s="21">
        <v>4</v>
      </c>
      <c r="M38" s="21">
        <v>4</v>
      </c>
      <c r="N38" s="21">
        <v>2</v>
      </c>
      <c r="O38" s="21">
        <v>0</v>
      </c>
      <c r="P38" s="21">
        <v>0</v>
      </c>
      <c r="Q38" s="21">
        <v>1</v>
      </c>
      <c r="R38" s="21">
        <v>6</v>
      </c>
      <c r="S38" s="21">
        <v>2.5</v>
      </c>
      <c r="T38" s="21"/>
      <c r="U38" s="21">
        <v>7</v>
      </c>
      <c r="V38" s="16"/>
      <c r="W38" s="16"/>
      <c r="X38" s="16"/>
      <c r="Y38" s="16"/>
      <c r="Z38" s="16"/>
    </row>
    <row r="39" spans="1:26" ht="12" customHeight="1" x14ac:dyDescent="0.2">
      <c r="A39" s="10" t="s">
        <v>83</v>
      </c>
      <c r="B39" s="21">
        <v>4</v>
      </c>
      <c r="C39" s="21">
        <v>1</v>
      </c>
      <c r="D39" s="21">
        <v>0</v>
      </c>
      <c r="E39" s="21">
        <v>0</v>
      </c>
      <c r="F39" s="21">
        <v>2</v>
      </c>
      <c r="G39" s="21">
        <v>0</v>
      </c>
      <c r="H39" s="21">
        <v>0</v>
      </c>
      <c r="I39" s="21">
        <v>0</v>
      </c>
      <c r="J39" s="21">
        <v>12</v>
      </c>
      <c r="K39" s="21"/>
      <c r="L39" s="21">
        <v>16</v>
      </c>
      <c r="M39" s="21">
        <v>13</v>
      </c>
      <c r="N39" s="21">
        <v>10</v>
      </c>
      <c r="O39" s="21">
        <v>0</v>
      </c>
      <c r="P39" s="21">
        <v>2</v>
      </c>
      <c r="Q39" s="21">
        <v>9</v>
      </c>
      <c r="R39" s="21">
        <v>5</v>
      </c>
      <c r="S39" s="21">
        <v>2.08</v>
      </c>
      <c r="T39" s="21"/>
      <c r="U39" s="21">
        <v>5.83</v>
      </c>
      <c r="V39" s="16"/>
      <c r="W39" s="16"/>
      <c r="X39" s="16"/>
      <c r="Y39" s="16"/>
      <c r="Z39" s="16"/>
    </row>
    <row r="40" spans="1:26" ht="12" customHeight="1" x14ac:dyDescent="0.2">
      <c r="A40" s="10" t="s">
        <v>91</v>
      </c>
      <c r="B40" s="21">
        <v>1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1</v>
      </c>
      <c r="K40" s="21"/>
      <c r="L40" s="21">
        <v>0</v>
      </c>
      <c r="M40" s="21">
        <v>2</v>
      </c>
      <c r="N40" s="21">
        <v>2</v>
      </c>
      <c r="O40" s="21">
        <v>0</v>
      </c>
      <c r="P40" s="21">
        <v>0</v>
      </c>
      <c r="Q40" s="21">
        <v>5</v>
      </c>
      <c r="R40" s="21">
        <v>1</v>
      </c>
      <c r="S40" s="21">
        <v>5</v>
      </c>
      <c r="T40" s="21"/>
      <c r="U40" s="21">
        <v>14</v>
      </c>
      <c r="V40" s="16"/>
      <c r="W40" s="16"/>
      <c r="X40" s="16"/>
      <c r="Y40" s="16"/>
      <c r="Z40" s="16"/>
    </row>
    <row r="41" spans="1:26" ht="12" customHeight="1" x14ac:dyDescent="0.2">
      <c r="A41" s="10" t="s">
        <v>100</v>
      </c>
      <c r="B41" s="21">
        <v>4</v>
      </c>
      <c r="C41" s="21">
        <v>3</v>
      </c>
      <c r="D41" s="21">
        <v>0</v>
      </c>
      <c r="E41" s="21">
        <v>0</v>
      </c>
      <c r="F41" s="21">
        <v>0</v>
      </c>
      <c r="G41" s="21">
        <v>2</v>
      </c>
      <c r="H41" s="21">
        <v>0</v>
      </c>
      <c r="I41" s="21">
        <v>0</v>
      </c>
      <c r="J41" s="21">
        <v>14.2</v>
      </c>
      <c r="K41" s="21"/>
      <c r="L41" s="21">
        <v>22</v>
      </c>
      <c r="M41" s="21">
        <v>19</v>
      </c>
      <c r="N41" s="21">
        <v>9</v>
      </c>
      <c r="O41" s="21">
        <v>2</v>
      </c>
      <c r="P41" s="21">
        <v>2</v>
      </c>
      <c r="Q41" s="21">
        <v>15</v>
      </c>
      <c r="R41" s="21">
        <v>6</v>
      </c>
      <c r="S41" s="21">
        <v>2.52</v>
      </c>
      <c r="T41" s="21"/>
      <c r="U41" s="21">
        <v>4.3</v>
      </c>
      <c r="V41" s="16"/>
      <c r="W41" s="16"/>
      <c r="X41" s="16"/>
      <c r="Y41" s="16"/>
      <c r="Z41" s="16"/>
    </row>
    <row r="42" spans="1:26" ht="12" customHeight="1" x14ac:dyDescent="0.2">
      <c r="A42" s="10" t="s">
        <v>77</v>
      </c>
      <c r="B42" s="21">
        <v>5</v>
      </c>
      <c r="C42" s="21">
        <v>1</v>
      </c>
      <c r="D42" s="21">
        <v>0</v>
      </c>
      <c r="E42" s="21">
        <v>0</v>
      </c>
      <c r="F42" s="21">
        <v>1</v>
      </c>
      <c r="G42" s="21">
        <v>0</v>
      </c>
      <c r="H42" s="21">
        <v>1</v>
      </c>
      <c r="I42" s="21">
        <v>1</v>
      </c>
      <c r="J42" s="21">
        <v>15.2</v>
      </c>
      <c r="K42" s="21"/>
      <c r="L42" s="21">
        <v>13</v>
      </c>
      <c r="M42" s="21">
        <v>9</v>
      </c>
      <c r="N42" s="21">
        <v>2</v>
      </c>
      <c r="O42" s="15">
        <v>1</v>
      </c>
      <c r="P42" s="21">
        <v>2</v>
      </c>
      <c r="Q42" s="21">
        <v>6</v>
      </c>
      <c r="R42" s="21">
        <v>9</v>
      </c>
      <c r="S42" s="21">
        <v>1.21</v>
      </c>
      <c r="T42" s="21"/>
      <c r="U42" s="21">
        <v>0.89</v>
      </c>
      <c r="V42" s="16"/>
      <c r="W42" s="16"/>
      <c r="X42" s="16"/>
      <c r="Y42" s="16"/>
      <c r="Z42" s="16"/>
    </row>
    <row r="43" spans="1:26" ht="12" customHeight="1" x14ac:dyDescent="0.2">
      <c r="A43" s="10" t="s">
        <v>121</v>
      </c>
      <c r="B43" s="21">
        <v>3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4</v>
      </c>
      <c r="K43" s="21"/>
      <c r="L43" s="21">
        <v>5</v>
      </c>
      <c r="M43" s="21">
        <v>2</v>
      </c>
      <c r="N43" s="21">
        <v>2</v>
      </c>
      <c r="O43" s="21">
        <v>1</v>
      </c>
      <c r="P43" s="21">
        <v>1</v>
      </c>
      <c r="Q43" s="21">
        <v>1</v>
      </c>
      <c r="R43" s="21">
        <v>2</v>
      </c>
      <c r="S43" s="21">
        <v>1.5</v>
      </c>
      <c r="T43" s="21"/>
      <c r="U43" s="21">
        <v>3.5</v>
      </c>
      <c r="V43" s="16"/>
      <c r="W43" s="16"/>
      <c r="X43" s="16"/>
      <c r="Y43" s="16"/>
      <c r="Z43" s="16"/>
    </row>
    <row r="44" spans="1:26" ht="12" customHeight="1" x14ac:dyDescent="0.2">
      <c r="A44" s="10" t="s">
        <v>101</v>
      </c>
      <c r="B44" s="21">
        <v>5</v>
      </c>
      <c r="C44" s="21">
        <v>5</v>
      </c>
      <c r="D44" s="21">
        <v>1</v>
      </c>
      <c r="E44" s="21">
        <v>0</v>
      </c>
      <c r="F44" s="21">
        <v>2</v>
      </c>
      <c r="G44" s="21">
        <v>3</v>
      </c>
      <c r="H44" s="21">
        <v>0</v>
      </c>
      <c r="I44" s="21">
        <v>0</v>
      </c>
      <c r="J44" s="21">
        <v>31.1</v>
      </c>
      <c r="K44" s="21"/>
      <c r="L44" s="21">
        <v>35</v>
      </c>
      <c r="M44" s="21">
        <v>31</v>
      </c>
      <c r="N44" s="21">
        <v>20</v>
      </c>
      <c r="O44" s="21">
        <v>4</v>
      </c>
      <c r="P44" s="21">
        <v>7</v>
      </c>
      <c r="Q44" s="21">
        <v>6</v>
      </c>
      <c r="R44" s="21">
        <v>25</v>
      </c>
      <c r="S44" s="21">
        <v>1.31</v>
      </c>
      <c r="T44" s="21"/>
      <c r="U44" s="21">
        <v>4.47</v>
      </c>
      <c r="V44" s="16"/>
      <c r="W44" s="16"/>
      <c r="X44" s="16"/>
      <c r="Y44" s="16"/>
      <c r="Z44" s="16"/>
    </row>
    <row r="45" spans="1:26" ht="12" customHeight="1" x14ac:dyDescent="0.2">
      <c r="A45" s="10" t="s">
        <v>107</v>
      </c>
      <c r="B45" s="21">
        <v>1</v>
      </c>
      <c r="C45" s="21">
        <v>1</v>
      </c>
      <c r="D45" s="21">
        <v>0</v>
      </c>
      <c r="E45" s="21">
        <v>0</v>
      </c>
      <c r="F45" s="21">
        <v>0</v>
      </c>
      <c r="G45" s="21">
        <v>1</v>
      </c>
      <c r="H45" s="21">
        <v>0</v>
      </c>
      <c r="I45" s="21">
        <v>0</v>
      </c>
      <c r="J45" s="21">
        <v>4</v>
      </c>
      <c r="K45" s="21"/>
      <c r="L45" s="21">
        <v>3</v>
      </c>
      <c r="M45" s="21">
        <v>4</v>
      </c>
      <c r="N45" s="21">
        <v>1</v>
      </c>
      <c r="O45" s="21">
        <v>0</v>
      </c>
      <c r="P45" s="21">
        <v>0</v>
      </c>
      <c r="Q45" s="21">
        <v>5</v>
      </c>
      <c r="R45" s="21">
        <v>2</v>
      </c>
      <c r="S45" s="21">
        <v>2</v>
      </c>
      <c r="T45" s="21"/>
      <c r="U45" s="21">
        <v>1.75</v>
      </c>
      <c r="V45" s="16"/>
      <c r="W45" s="16"/>
      <c r="X45" s="16"/>
      <c r="Y45" s="16"/>
      <c r="Z45" s="16"/>
    </row>
    <row r="46" spans="1:26" ht="12" customHeight="1" x14ac:dyDescent="0.2">
      <c r="A46" s="10" t="s">
        <v>176</v>
      </c>
      <c r="B46" s="21">
        <v>1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1</v>
      </c>
      <c r="K46" s="21"/>
      <c r="L46" s="21">
        <v>1</v>
      </c>
      <c r="M46" s="21">
        <v>1</v>
      </c>
      <c r="N46" s="21">
        <v>1</v>
      </c>
      <c r="O46" s="21">
        <v>0</v>
      </c>
      <c r="P46" s="21">
        <v>0</v>
      </c>
      <c r="Q46" s="21">
        <v>0</v>
      </c>
      <c r="R46" s="21">
        <v>0</v>
      </c>
      <c r="S46" s="21">
        <v>1</v>
      </c>
      <c r="T46" s="21"/>
      <c r="U46" s="21">
        <v>7</v>
      </c>
      <c r="V46" s="16"/>
      <c r="W46" s="16"/>
      <c r="X46" s="16"/>
      <c r="Y46" s="16"/>
      <c r="Z46" s="16"/>
    </row>
    <row r="47" spans="1:26" ht="12" customHeight="1" x14ac:dyDescent="0.2">
      <c r="A47" s="10" t="s">
        <v>185</v>
      </c>
      <c r="B47" s="21">
        <v>3</v>
      </c>
      <c r="C47" s="21">
        <v>1</v>
      </c>
      <c r="D47" s="21">
        <v>0</v>
      </c>
      <c r="E47" s="21">
        <v>0</v>
      </c>
      <c r="F47" s="21">
        <v>0</v>
      </c>
      <c r="G47" s="21">
        <v>3</v>
      </c>
      <c r="H47" s="21">
        <v>0</v>
      </c>
      <c r="I47" s="21">
        <v>0</v>
      </c>
      <c r="J47" s="21">
        <v>6.1</v>
      </c>
      <c r="K47" s="21"/>
      <c r="L47" s="21">
        <v>12</v>
      </c>
      <c r="M47" s="21">
        <v>16</v>
      </c>
      <c r="N47" s="21">
        <v>9</v>
      </c>
      <c r="O47" s="21">
        <v>0</v>
      </c>
      <c r="P47" s="21">
        <v>1</v>
      </c>
      <c r="Q47" s="21">
        <v>9</v>
      </c>
      <c r="R47" s="21">
        <v>6</v>
      </c>
      <c r="S47" s="21">
        <v>3.32</v>
      </c>
      <c r="T47" s="21"/>
      <c r="U47" s="21">
        <v>9.9499999999999993</v>
      </c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2" customHeight="1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2" customHeight="1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2" customHeight="1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2" customHeight="1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2" customHeight="1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2" customHeight="1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2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</sheetData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D084B-6109-4ECF-BE73-2868592A2091}">
  <sheetPr>
    <outlinePr summaryBelow="0"/>
  </sheetPr>
  <dimension ref="A1:X278"/>
  <sheetViews>
    <sheetView workbookViewId="0">
      <selection activeCell="X124" sqref="X124"/>
    </sheetView>
  </sheetViews>
  <sheetFormatPr defaultColWidth="12.625" defaultRowHeight="12" customHeight="1" outlineLevelRow="2" x14ac:dyDescent="0.2"/>
  <cols>
    <col min="1" max="1" width="21.5" style="37" customWidth="1"/>
    <col min="2" max="18" width="8" style="37" customWidth="1"/>
    <col min="19" max="19" width="8" style="62" customWidth="1"/>
    <col min="20" max="20" width="8" style="63" customWidth="1"/>
    <col min="21" max="24" width="7.625" style="29" customWidth="1"/>
    <col min="25" max="16384" width="12.625" style="29"/>
  </cols>
  <sheetData>
    <row r="1" spans="1:24" ht="12" customHeight="1" x14ac:dyDescent="0.2">
      <c r="A1" s="27" t="s">
        <v>408</v>
      </c>
      <c r="B1" s="20" t="s">
        <v>1</v>
      </c>
      <c r="C1" s="20" t="s">
        <v>228</v>
      </c>
      <c r="D1" s="20" t="s">
        <v>229</v>
      </c>
      <c r="E1" s="20" t="s">
        <v>230</v>
      </c>
      <c r="F1" s="20" t="s">
        <v>231</v>
      </c>
      <c r="G1" s="20" t="s">
        <v>232</v>
      </c>
      <c r="H1" s="20" t="s">
        <v>233</v>
      </c>
      <c r="I1" s="20" t="s">
        <v>234</v>
      </c>
      <c r="J1" s="20" t="s">
        <v>235</v>
      </c>
      <c r="K1" s="20" t="s">
        <v>236</v>
      </c>
      <c r="L1" s="20" t="s">
        <v>5</v>
      </c>
      <c r="M1" s="20" t="s">
        <v>4</v>
      </c>
      <c r="N1" s="20" t="s">
        <v>237</v>
      </c>
      <c r="O1" s="20" t="s">
        <v>8</v>
      </c>
      <c r="P1" s="20" t="s">
        <v>10</v>
      </c>
      <c r="Q1" s="20" t="s">
        <v>11</v>
      </c>
      <c r="R1" s="20" t="s">
        <v>12</v>
      </c>
      <c r="S1" s="42" t="s">
        <v>238</v>
      </c>
      <c r="T1" s="42" t="s">
        <v>240</v>
      </c>
    </row>
    <row r="2" spans="1:24" ht="25.5" customHeight="1" x14ac:dyDescent="0.2">
      <c r="A2" s="20" t="s">
        <v>430</v>
      </c>
      <c r="B2" s="57">
        <f t="shared" ref="B2:R2" si="0">SUBTOTAL(9,B6:B278)</f>
        <v>822</v>
      </c>
      <c r="C2" s="57">
        <f t="shared" si="0"/>
        <v>363</v>
      </c>
      <c r="D2" s="57">
        <f t="shared" si="0"/>
        <v>83</v>
      </c>
      <c r="E2" s="57">
        <f t="shared" si="0"/>
        <v>34</v>
      </c>
      <c r="F2" s="57">
        <f t="shared" si="0"/>
        <v>239</v>
      </c>
      <c r="G2" s="57">
        <f t="shared" si="0"/>
        <v>117</v>
      </c>
      <c r="H2" s="57">
        <f t="shared" si="0"/>
        <v>48</v>
      </c>
      <c r="I2" s="57">
        <f t="shared" si="0"/>
        <v>50</v>
      </c>
      <c r="J2" s="57">
        <f t="shared" si="0"/>
        <v>2580.9999999999968</v>
      </c>
      <c r="K2" s="57">
        <f t="shared" si="0"/>
        <v>10872</v>
      </c>
      <c r="L2" s="57">
        <f t="shared" si="0"/>
        <v>2671</v>
      </c>
      <c r="M2" s="57">
        <f t="shared" si="0"/>
        <v>1881</v>
      </c>
      <c r="N2" s="57">
        <f t="shared" si="0"/>
        <v>1410</v>
      </c>
      <c r="O2" s="57">
        <f t="shared" si="0"/>
        <v>89</v>
      </c>
      <c r="P2" s="57">
        <f t="shared" si="0"/>
        <v>322</v>
      </c>
      <c r="Q2" s="57">
        <f t="shared" si="0"/>
        <v>1403</v>
      </c>
      <c r="R2" s="57">
        <f t="shared" si="0"/>
        <v>2482</v>
      </c>
      <c r="S2" s="58">
        <f>(Q2+L2)/(J2)</f>
        <v>1.5784579620302228</v>
      </c>
      <c r="T2" s="59">
        <f>(7*N2)/(J2)</f>
        <v>3.8240991863618801</v>
      </c>
      <c r="U2" s="16"/>
      <c r="V2" s="16"/>
    </row>
    <row r="4" spans="1:24" ht="12" customHeight="1" x14ac:dyDescent="0.2">
      <c r="A4" s="20" t="s">
        <v>0</v>
      </c>
      <c r="B4" s="20" t="s">
        <v>1</v>
      </c>
      <c r="C4" s="20" t="s">
        <v>228</v>
      </c>
      <c r="D4" s="20" t="s">
        <v>229</v>
      </c>
      <c r="E4" s="20" t="s">
        <v>230</v>
      </c>
      <c r="F4" s="20" t="s">
        <v>231</v>
      </c>
      <c r="G4" s="20" t="s">
        <v>232</v>
      </c>
      <c r="H4" s="20" t="s">
        <v>233</v>
      </c>
      <c r="I4" s="20" t="s">
        <v>234</v>
      </c>
      <c r="J4" s="20" t="s">
        <v>235</v>
      </c>
      <c r="K4" s="20" t="s">
        <v>236</v>
      </c>
      <c r="L4" s="20" t="s">
        <v>5</v>
      </c>
      <c r="M4" s="20" t="s">
        <v>4</v>
      </c>
      <c r="N4" s="20" t="s">
        <v>237</v>
      </c>
      <c r="O4" s="20" t="s">
        <v>8</v>
      </c>
      <c r="P4" s="20" t="s">
        <v>10</v>
      </c>
      <c r="Q4" s="20" t="s">
        <v>11</v>
      </c>
      <c r="R4" s="20" t="s">
        <v>12</v>
      </c>
      <c r="S4" s="42" t="s">
        <v>238</v>
      </c>
      <c r="T4" s="42" t="s">
        <v>240</v>
      </c>
      <c r="U4" s="16"/>
      <c r="V4" s="16"/>
      <c r="W4" s="16"/>
      <c r="X4" s="16"/>
    </row>
    <row r="5" spans="1:24" ht="12" customHeight="1" outlineLevel="1" collapsed="1" x14ac:dyDescent="0.2">
      <c r="A5" s="33" t="s">
        <v>250</v>
      </c>
      <c r="B5" s="21">
        <f t="shared" ref="B5:R5" si="1">SUBTOTAL(9,B6:B9)</f>
        <v>28</v>
      </c>
      <c r="C5" s="21">
        <f t="shared" si="1"/>
        <v>25</v>
      </c>
      <c r="D5" s="21">
        <f t="shared" si="1"/>
        <v>14</v>
      </c>
      <c r="E5" s="21">
        <f t="shared" si="1"/>
        <v>4</v>
      </c>
      <c r="F5" s="21">
        <f t="shared" si="1"/>
        <v>17</v>
      </c>
      <c r="G5" s="21">
        <f t="shared" si="1"/>
        <v>3</v>
      </c>
      <c r="H5" s="21">
        <f t="shared" si="1"/>
        <v>0</v>
      </c>
      <c r="I5" s="21">
        <f t="shared" si="1"/>
        <v>0</v>
      </c>
      <c r="J5" s="21">
        <f t="shared" si="1"/>
        <v>156.19999999999999</v>
      </c>
      <c r="K5" s="21">
        <f t="shared" si="1"/>
        <v>650</v>
      </c>
      <c r="L5" s="21">
        <f t="shared" si="1"/>
        <v>132</v>
      </c>
      <c r="M5" s="21">
        <f t="shared" si="1"/>
        <v>66</v>
      </c>
      <c r="N5" s="21">
        <f t="shared" si="1"/>
        <v>53</v>
      </c>
      <c r="O5" s="21">
        <f t="shared" si="1"/>
        <v>2</v>
      </c>
      <c r="P5" s="21">
        <f t="shared" si="1"/>
        <v>7</v>
      </c>
      <c r="Q5" s="21">
        <f t="shared" si="1"/>
        <v>35</v>
      </c>
      <c r="R5" s="21">
        <f t="shared" si="1"/>
        <v>207</v>
      </c>
      <c r="S5" s="43">
        <f>(Q5+L5)/(J5)</f>
        <v>1.0691421254801536</v>
      </c>
      <c r="T5" s="44">
        <f>(7*N5)/(J5)</f>
        <v>2.3751600512163895</v>
      </c>
      <c r="U5" s="16"/>
      <c r="V5" s="16"/>
    </row>
    <row r="6" spans="1:24" ht="12" hidden="1" customHeight="1" outlineLevel="2" x14ac:dyDescent="0.2">
      <c r="A6" s="10" t="s">
        <v>29</v>
      </c>
      <c r="B6" s="21">
        <v>7</v>
      </c>
      <c r="C6" s="21">
        <v>5</v>
      </c>
      <c r="D6" s="21">
        <v>1</v>
      </c>
      <c r="E6" s="21">
        <v>1</v>
      </c>
      <c r="F6" s="21">
        <v>2</v>
      </c>
      <c r="G6" s="21">
        <v>1</v>
      </c>
      <c r="H6" s="21">
        <v>0</v>
      </c>
      <c r="I6" s="21">
        <v>0</v>
      </c>
      <c r="J6" s="21">
        <v>29.2</v>
      </c>
      <c r="K6" s="21">
        <v>121</v>
      </c>
      <c r="L6" s="21">
        <v>19</v>
      </c>
      <c r="M6" s="21">
        <v>12</v>
      </c>
      <c r="N6" s="21">
        <v>10</v>
      </c>
      <c r="O6" s="21">
        <v>0</v>
      </c>
      <c r="P6" s="21">
        <v>1</v>
      </c>
      <c r="Q6" s="21">
        <v>6</v>
      </c>
      <c r="R6" s="21">
        <v>41</v>
      </c>
      <c r="S6" s="43">
        <f t="shared" ref="S6:S69" si="2">(Q6+L6)/(J6)</f>
        <v>0.85616438356164382</v>
      </c>
      <c r="T6" s="44">
        <f t="shared" ref="T6:T69" si="3">(7*N6)/(J6)</f>
        <v>2.397260273972603</v>
      </c>
      <c r="U6" s="16"/>
      <c r="V6" s="16"/>
    </row>
    <row r="7" spans="1:24" ht="12" hidden="1" customHeight="1" outlineLevel="2" x14ac:dyDescent="0.2">
      <c r="A7" s="10" t="s">
        <v>29</v>
      </c>
      <c r="B7" s="21">
        <v>7</v>
      </c>
      <c r="C7" s="21">
        <v>6</v>
      </c>
      <c r="D7" s="21">
        <v>3</v>
      </c>
      <c r="E7" s="21">
        <v>1</v>
      </c>
      <c r="F7" s="21">
        <v>5</v>
      </c>
      <c r="G7" s="21">
        <v>0</v>
      </c>
      <c r="H7" s="21">
        <v>0</v>
      </c>
      <c r="I7" s="21">
        <v>0</v>
      </c>
      <c r="J7" s="21">
        <v>45</v>
      </c>
      <c r="K7" s="21">
        <v>179</v>
      </c>
      <c r="L7" s="21">
        <v>33</v>
      </c>
      <c r="M7" s="21">
        <v>8</v>
      </c>
      <c r="N7" s="21">
        <v>7</v>
      </c>
      <c r="O7" s="21">
        <v>0</v>
      </c>
      <c r="P7" s="21">
        <v>0</v>
      </c>
      <c r="Q7" s="21">
        <v>7</v>
      </c>
      <c r="R7" s="21">
        <v>58</v>
      </c>
      <c r="S7" s="43">
        <f t="shared" si="2"/>
        <v>0.88888888888888884</v>
      </c>
      <c r="T7" s="44">
        <f t="shared" si="3"/>
        <v>1.0888888888888888</v>
      </c>
      <c r="U7" s="16"/>
    </row>
    <row r="8" spans="1:24" ht="12" hidden="1" customHeight="1" outlineLevel="2" x14ac:dyDescent="0.2">
      <c r="A8" s="10" t="s">
        <v>29</v>
      </c>
      <c r="B8" s="21">
        <v>7</v>
      </c>
      <c r="C8" s="21">
        <v>7</v>
      </c>
      <c r="D8" s="21">
        <v>5</v>
      </c>
      <c r="E8" s="21">
        <v>1</v>
      </c>
      <c r="F8" s="21">
        <v>5</v>
      </c>
      <c r="G8" s="21">
        <v>1</v>
      </c>
      <c r="H8" s="21">
        <v>0</v>
      </c>
      <c r="I8" s="21">
        <v>0</v>
      </c>
      <c r="J8" s="21">
        <v>41</v>
      </c>
      <c r="K8" s="21">
        <v>175</v>
      </c>
      <c r="L8" s="21">
        <v>40</v>
      </c>
      <c r="M8" s="21">
        <v>23</v>
      </c>
      <c r="N8" s="21">
        <v>18</v>
      </c>
      <c r="O8" s="21">
        <v>1</v>
      </c>
      <c r="P8" s="21">
        <v>3</v>
      </c>
      <c r="Q8" s="21">
        <v>11</v>
      </c>
      <c r="R8" s="21">
        <v>54</v>
      </c>
      <c r="S8" s="43">
        <f t="shared" si="2"/>
        <v>1.2439024390243902</v>
      </c>
      <c r="T8" s="44">
        <f t="shared" si="3"/>
        <v>3.0731707317073171</v>
      </c>
      <c r="U8" s="16"/>
    </row>
    <row r="9" spans="1:24" ht="12" hidden="1" customHeight="1" outlineLevel="2" x14ac:dyDescent="0.2">
      <c r="A9" s="10" t="s">
        <v>29</v>
      </c>
      <c r="B9" s="21">
        <v>7</v>
      </c>
      <c r="C9" s="21">
        <v>7</v>
      </c>
      <c r="D9" s="21">
        <v>5</v>
      </c>
      <c r="E9" s="21">
        <v>1</v>
      </c>
      <c r="F9" s="21">
        <v>5</v>
      </c>
      <c r="G9" s="21">
        <v>1</v>
      </c>
      <c r="H9" s="21">
        <v>0</v>
      </c>
      <c r="I9" s="21">
        <v>0</v>
      </c>
      <c r="J9" s="21">
        <v>41</v>
      </c>
      <c r="K9" s="21">
        <v>175</v>
      </c>
      <c r="L9" s="21">
        <v>40</v>
      </c>
      <c r="M9" s="21">
        <v>23</v>
      </c>
      <c r="N9" s="21">
        <v>18</v>
      </c>
      <c r="O9" s="21">
        <v>1</v>
      </c>
      <c r="P9" s="21">
        <v>3</v>
      </c>
      <c r="Q9" s="21">
        <v>11</v>
      </c>
      <c r="R9" s="21">
        <v>54</v>
      </c>
      <c r="S9" s="43">
        <f t="shared" si="2"/>
        <v>1.2439024390243902</v>
      </c>
      <c r="T9" s="44">
        <f t="shared" si="3"/>
        <v>3.0731707317073171</v>
      </c>
      <c r="U9" s="16"/>
    </row>
    <row r="10" spans="1:24" ht="12" customHeight="1" outlineLevel="1" collapsed="1" x14ac:dyDescent="0.2">
      <c r="A10" s="33" t="s">
        <v>255</v>
      </c>
      <c r="B10" s="21">
        <f t="shared" ref="B10:R10" si="4">SUBTOTAL(9,B11:B12)</f>
        <v>7</v>
      </c>
      <c r="C10" s="21">
        <f t="shared" si="4"/>
        <v>3</v>
      </c>
      <c r="D10" s="21">
        <f t="shared" si="4"/>
        <v>1</v>
      </c>
      <c r="E10" s="21">
        <f t="shared" si="4"/>
        <v>0</v>
      </c>
      <c r="F10" s="21">
        <f t="shared" si="4"/>
        <v>0</v>
      </c>
      <c r="G10" s="21">
        <f t="shared" si="4"/>
        <v>2</v>
      </c>
      <c r="H10" s="21">
        <f t="shared" si="4"/>
        <v>2</v>
      </c>
      <c r="I10" s="21">
        <f t="shared" si="4"/>
        <v>2</v>
      </c>
      <c r="J10" s="21">
        <f t="shared" si="4"/>
        <v>23.2</v>
      </c>
      <c r="K10" s="21">
        <f t="shared" si="4"/>
        <v>0</v>
      </c>
      <c r="L10" s="21">
        <f t="shared" si="4"/>
        <v>19</v>
      </c>
      <c r="M10" s="21">
        <f t="shared" si="4"/>
        <v>22</v>
      </c>
      <c r="N10" s="21">
        <f t="shared" si="4"/>
        <v>16</v>
      </c>
      <c r="O10" s="21">
        <f t="shared" si="4"/>
        <v>1</v>
      </c>
      <c r="P10" s="21">
        <f t="shared" si="4"/>
        <v>3</v>
      </c>
      <c r="Q10" s="21">
        <f t="shared" si="4"/>
        <v>23</v>
      </c>
      <c r="R10" s="21">
        <f t="shared" si="4"/>
        <v>28</v>
      </c>
      <c r="S10" s="43">
        <f t="shared" si="2"/>
        <v>1.8103448275862069</v>
      </c>
      <c r="T10" s="44">
        <f t="shared" si="3"/>
        <v>4.8275862068965516</v>
      </c>
      <c r="U10" s="16"/>
    </row>
    <row r="11" spans="1:24" ht="12" hidden="1" customHeight="1" outlineLevel="2" x14ac:dyDescent="0.2">
      <c r="A11" s="10" t="s">
        <v>25</v>
      </c>
      <c r="B11" s="21">
        <v>3</v>
      </c>
      <c r="C11" s="21">
        <v>2</v>
      </c>
      <c r="D11" s="21">
        <v>0</v>
      </c>
      <c r="E11" s="21">
        <v>0</v>
      </c>
      <c r="F11" s="21">
        <v>0</v>
      </c>
      <c r="G11" s="21">
        <v>1</v>
      </c>
      <c r="H11" s="21">
        <v>0</v>
      </c>
      <c r="I11" s="21">
        <v>0</v>
      </c>
      <c r="J11" s="21">
        <v>10.199999999999999</v>
      </c>
      <c r="K11" s="21"/>
      <c r="L11" s="21">
        <v>11</v>
      </c>
      <c r="M11" s="21">
        <v>17</v>
      </c>
      <c r="N11" s="21">
        <v>14</v>
      </c>
      <c r="O11" s="21">
        <v>1</v>
      </c>
      <c r="P11" s="21">
        <v>1</v>
      </c>
      <c r="Q11" s="21">
        <v>14</v>
      </c>
      <c r="R11" s="21">
        <v>10</v>
      </c>
      <c r="S11" s="43">
        <f t="shared" si="2"/>
        <v>2.4509803921568629</v>
      </c>
      <c r="T11" s="44">
        <f t="shared" si="3"/>
        <v>9.6078431372549034</v>
      </c>
      <c r="U11" s="16"/>
    </row>
    <row r="12" spans="1:24" ht="12" hidden="1" customHeight="1" outlineLevel="2" x14ac:dyDescent="0.2">
      <c r="A12" s="10" t="s">
        <v>25</v>
      </c>
      <c r="B12" s="21">
        <v>4</v>
      </c>
      <c r="C12" s="21">
        <v>1</v>
      </c>
      <c r="D12" s="21">
        <v>1</v>
      </c>
      <c r="E12" s="21">
        <v>0</v>
      </c>
      <c r="F12" s="21">
        <v>0</v>
      </c>
      <c r="G12" s="21">
        <v>1</v>
      </c>
      <c r="H12" s="21">
        <v>2</v>
      </c>
      <c r="I12" s="21">
        <v>2</v>
      </c>
      <c r="J12" s="21">
        <v>13</v>
      </c>
      <c r="K12" s="21"/>
      <c r="L12" s="21">
        <v>8</v>
      </c>
      <c r="M12" s="21">
        <v>5</v>
      </c>
      <c r="N12" s="21">
        <v>2</v>
      </c>
      <c r="O12" s="21">
        <v>0</v>
      </c>
      <c r="P12" s="21">
        <v>2</v>
      </c>
      <c r="Q12" s="21">
        <v>9</v>
      </c>
      <c r="R12" s="21">
        <v>18</v>
      </c>
      <c r="S12" s="43">
        <f t="shared" si="2"/>
        <v>1.3076923076923077</v>
      </c>
      <c r="T12" s="44">
        <f t="shared" si="3"/>
        <v>1.0769230769230769</v>
      </c>
      <c r="U12" s="16"/>
    </row>
    <row r="13" spans="1:24" ht="12" customHeight="1" outlineLevel="1" collapsed="1" x14ac:dyDescent="0.2">
      <c r="A13" s="33" t="s">
        <v>259</v>
      </c>
      <c r="B13" s="21">
        <f t="shared" ref="B13:R13" si="5">SUBTOTAL(9,B14:B14)</f>
        <v>3</v>
      </c>
      <c r="C13" s="21">
        <f t="shared" si="5"/>
        <v>0</v>
      </c>
      <c r="D13" s="21">
        <f t="shared" si="5"/>
        <v>0</v>
      </c>
      <c r="E13" s="21">
        <f t="shared" si="5"/>
        <v>0</v>
      </c>
      <c r="F13" s="21">
        <f t="shared" si="5"/>
        <v>0</v>
      </c>
      <c r="G13" s="21">
        <f t="shared" si="5"/>
        <v>0</v>
      </c>
      <c r="H13" s="21">
        <f t="shared" si="5"/>
        <v>0</v>
      </c>
      <c r="I13" s="21">
        <f t="shared" si="5"/>
        <v>0</v>
      </c>
      <c r="J13" s="21">
        <f t="shared" si="5"/>
        <v>4</v>
      </c>
      <c r="K13" s="21">
        <f t="shared" si="5"/>
        <v>20</v>
      </c>
      <c r="L13" s="21">
        <f t="shared" si="5"/>
        <v>5</v>
      </c>
      <c r="M13" s="21">
        <f t="shared" si="5"/>
        <v>3</v>
      </c>
      <c r="N13" s="21">
        <f t="shared" si="5"/>
        <v>2</v>
      </c>
      <c r="O13" s="21">
        <f t="shared" si="5"/>
        <v>0</v>
      </c>
      <c r="P13" s="21">
        <f t="shared" si="5"/>
        <v>1</v>
      </c>
      <c r="Q13" s="21">
        <f t="shared" si="5"/>
        <v>0</v>
      </c>
      <c r="R13" s="21">
        <f t="shared" si="5"/>
        <v>3</v>
      </c>
      <c r="S13" s="43">
        <f t="shared" si="2"/>
        <v>1.25</v>
      </c>
      <c r="T13" s="44">
        <f t="shared" si="3"/>
        <v>3.5</v>
      </c>
      <c r="U13" s="16"/>
    </row>
    <row r="14" spans="1:24" ht="12" hidden="1" customHeight="1" outlineLevel="2" x14ac:dyDescent="0.2">
      <c r="A14" s="10" t="s">
        <v>36</v>
      </c>
      <c r="B14" s="21">
        <v>3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4</v>
      </c>
      <c r="K14" s="21">
        <v>20</v>
      </c>
      <c r="L14" s="21">
        <v>5</v>
      </c>
      <c r="M14" s="21">
        <v>3</v>
      </c>
      <c r="N14" s="21">
        <v>2</v>
      </c>
      <c r="O14" s="21">
        <v>0</v>
      </c>
      <c r="P14" s="21">
        <v>1</v>
      </c>
      <c r="Q14" s="21">
        <v>0</v>
      </c>
      <c r="R14" s="21">
        <v>3</v>
      </c>
      <c r="S14" s="43">
        <f t="shared" si="2"/>
        <v>1.25</v>
      </c>
      <c r="T14" s="44">
        <f t="shared" si="3"/>
        <v>3.5</v>
      </c>
      <c r="U14" s="16"/>
    </row>
    <row r="15" spans="1:24" ht="12" customHeight="1" outlineLevel="1" collapsed="1" x14ac:dyDescent="0.2">
      <c r="A15" s="33" t="s">
        <v>261</v>
      </c>
      <c r="B15" s="21">
        <f t="shared" ref="B15:R15" si="6">SUBTOTAL(9,B16:B16)</f>
        <v>1</v>
      </c>
      <c r="C15" s="21">
        <f t="shared" si="6"/>
        <v>0</v>
      </c>
      <c r="D15" s="21">
        <f t="shared" si="6"/>
        <v>0</v>
      </c>
      <c r="E15" s="21">
        <f t="shared" si="6"/>
        <v>0</v>
      </c>
      <c r="F15" s="21">
        <f t="shared" si="6"/>
        <v>0</v>
      </c>
      <c r="G15" s="21">
        <f t="shared" si="6"/>
        <v>0</v>
      </c>
      <c r="H15" s="21">
        <f t="shared" si="6"/>
        <v>0</v>
      </c>
      <c r="I15" s="21">
        <f t="shared" si="6"/>
        <v>0</v>
      </c>
      <c r="J15" s="21">
        <f t="shared" si="6"/>
        <v>1</v>
      </c>
      <c r="K15" s="21">
        <f t="shared" si="6"/>
        <v>6</v>
      </c>
      <c r="L15" s="21">
        <f t="shared" si="6"/>
        <v>1</v>
      </c>
      <c r="M15" s="21">
        <f t="shared" si="6"/>
        <v>1</v>
      </c>
      <c r="N15" s="21">
        <f t="shared" si="6"/>
        <v>1</v>
      </c>
      <c r="O15" s="21">
        <f t="shared" si="6"/>
        <v>0</v>
      </c>
      <c r="P15" s="21">
        <f t="shared" si="6"/>
        <v>1</v>
      </c>
      <c r="Q15" s="21">
        <f t="shared" si="6"/>
        <v>1</v>
      </c>
      <c r="R15" s="21">
        <f t="shared" si="6"/>
        <v>0</v>
      </c>
      <c r="S15" s="43">
        <f t="shared" si="2"/>
        <v>2</v>
      </c>
      <c r="T15" s="44">
        <f t="shared" si="3"/>
        <v>7</v>
      </c>
      <c r="U15" s="16"/>
    </row>
    <row r="16" spans="1:24" ht="12" hidden="1" customHeight="1" outlineLevel="2" x14ac:dyDescent="0.2">
      <c r="A16" s="10" t="s">
        <v>27</v>
      </c>
      <c r="B16" s="21">
        <v>1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1</v>
      </c>
      <c r="K16" s="21">
        <v>6</v>
      </c>
      <c r="L16" s="21">
        <v>1</v>
      </c>
      <c r="M16" s="21">
        <v>1</v>
      </c>
      <c r="N16" s="21">
        <v>1</v>
      </c>
      <c r="O16" s="21">
        <v>0</v>
      </c>
      <c r="P16" s="21">
        <v>1</v>
      </c>
      <c r="Q16" s="21">
        <v>1</v>
      </c>
      <c r="R16" s="21">
        <v>0</v>
      </c>
      <c r="S16" s="43">
        <f t="shared" si="2"/>
        <v>2</v>
      </c>
      <c r="T16" s="44">
        <f t="shared" si="3"/>
        <v>7</v>
      </c>
      <c r="U16" s="16"/>
    </row>
    <row r="17" spans="1:24" ht="12" customHeight="1" outlineLevel="1" collapsed="1" x14ac:dyDescent="0.2">
      <c r="A17" s="33" t="s">
        <v>262</v>
      </c>
      <c r="B17" s="21">
        <f t="shared" ref="B17:R17" si="7">SUBTOTAL(9,B18:B19)</f>
        <v>3</v>
      </c>
      <c r="C17" s="21">
        <f t="shared" si="7"/>
        <v>0</v>
      </c>
      <c r="D17" s="21">
        <f t="shared" si="7"/>
        <v>0</v>
      </c>
      <c r="E17" s="21">
        <f t="shared" si="7"/>
        <v>0</v>
      </c>
      <c r="F17" s="21">
        <f t="shared" si="7"/>
        <v>0</v>
      </c>
      <c r="G17" s="21">
        <f t="shared" si="7"/>
        <v>0</v>
      </c>
      <c r="H17" s="21">
        <f t="shared" si="7"/>
        <v>0</v>
      </c>
      <c r="I17" s="21">
        <f t="shared" si="7"/>
        <v>0</v>
      </c>
      <c r="J17" s="21">
        <f t="shared" si="7"/>
        <v>1.2000000000000002</v>
      </c>
      <c r="K17" s="21">
        <f t="shared" si="7"/>
        <v>2</v>
      </c>
      <c r="L17" s="21">
        <f t="shared" si="7"/>
        <v>3</v>
      </c>
      <c r="M17" s="21">
        <f t="shared" si="7"/>
        <v>3</v>
      </c>
      <c r="N17" s="21">
        <f t="shared" si="7"/>
        <v>3</v>
      </c>
      <c r="O17" s="21">
        <f t="shared" si="7"/>
        <v>1</v>
      </c>
      <c r="P17" s="21">
        <f t="shared" si="7"/>
        <v>1</v>
      </c>
      <c r="Q17" s="21">
        <f t="shared" si="7"/>
        <v>2</v>
      </c>
      <c r="R17" s="21">
        <f t="shared" si="7"/>
        <v>2</v>
      </c>
      <c r="S17" s="43">
        <f t="shared" si="2"/>
        <v>4.1666666666666661</v>
      </c>
      <c r="T17" s="44">
        <f t="shared" si="3"/>
        <v>17.499999999999996</v>
      </c>
      <c r="U17" s="16"/>
    </row>
    <row r="18" spans="1:24" ht="12" hidden="1" customHeight="1" outlineLevel="2" x14ac:dyDescent="0.2">
      <c r="A18" s="10" t="s">
        <v>34</v>
      </c>
      <c r="B18" s="21">
        <v>2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1.1000000000000001</v>
      </c>
      <c r="K18" s="21"/>
      <c r="L18" s="21">
        <v>2</v>
      </c>
      <c r="M18" s="21">
        <v>3</v>
      </c>
      <c r="N18" s="21">
        <v>3</v>
      </c>
      <c r="O18" s="21">
        <v>1</v>
      </c>
      <c r="P18" s="21">
        <v>1</v>
      </c>
      <c r="Q18" s="21">
        <v>2</v>
      </c>
      <c r="R18" s="21">
        <v>1</v>
      </c>
      <c r="S18" s="43">
        <f t="shared" si="2"/>
        <v>3.6363636363636362</v>
      </c>
      <c r="T18" s="44">
        <f t="shared" si="3"/>
        <v>19.09090909090909</v>
      </c>
      <c r="U18" s="16"/>
    </row>
    <row r="19" spans="1:24" ht="12" hidden="1" customHeight="1" outlineLevel="2" x14ac:dyDescent="0.2">
      <c r="A19" s="10" t="s">
        <v>34</v>
      </c>
      <c r="B19" s="21">
        <v>1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0.1</v>
      </c>
      <c r="K19" s="21">
        <v>2</v>
      </c>
      <c r="L19" s="21">
        <v>1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1</v>
      </c>
      <c r="S19" s="43">
        <f t="shared" si="2"/>
        <v>10</v>
      </c>
      <c r="T19" s="44">
        <f t="shared" si="3"/>
        <v>0</v>
      </c>
      <c r="U19" s="16"/>
      <c r="V19" s="16"/>
      <c r="W19" s="16"/>
      <c r="X19" s="16"/>
    </row>
    <row r="20" spans="1:24" ht="12" customHeight="1" outlineLevel="1" collapsed="1" x14ac:dyDescent="0.2">
      <c r="A20" s="33" t="s">
        <v>263</v>
      </c>
      <c r="B20" s="21">
        <f t="shared" ref="B20:R20" si="8">SUBTOTAL(9,B21:B21)</f>
        <v>4</v>
      </c>
      <c r="C20" s="21">
        <f t="shared" si="8"/>
        <v>4</v>
      </c>
      <c r="D20" s="21">
        <f t="shared" si="8"/>
        <v>1</v>
      </c>
      <c r="E20" s="21">
        <f t="shared" si="8"/>
        <v>0</v>
      </c>
      <c r="F20" s="21">
        <f t="shared" si="8"/>
        <v>1</v>
      </c>
      <c r="G20" s="21">
        <f t="shared" si="8"/>
        <v>2</v>
      </c>
      <c r="H20" s="21">
        <f t="shared" si="8"/>
        <v>0</v>
      </c>
      <c r="I20" s="21">
        <f t="shared" si="8"/>
        <v>0</v>
      </c>
      <c r="J20" s="21">
        <f t="shared" si="8"/>
        <v>22</v>
      </c>
      <c r="K20" s="21">
        <f t="shared" si="8"/>
        <v>0</v>
      </c>
      <c r="L20" s="21">
        <f t="shared" si="8"/>
        <v>24</v>
      </c>
      <c r="M20" s="21">
        <f t="shared" si="8"/>
        <v>23</v>
      </c>
      <c r="N20" s="21">
        <f t="shared" si="8"/>
        <v>10</v>
      </c>
      <c r="O20" s="21">
        <f t="shared" si="8"/>
        <v>2</v>
      </c>
      <c r="P20" s="21">
        <f t="shared" si="8"/>
        <v>6</v>
      </c>
      <c r="Q20" s="21">
        <f t="shared" si="8"/>
        <v>13</v>
      </c>
      <c r="R20" s="21">
        <f t="shared" si="8"/>
        <v>16</v>
      </c>
      <c r="S20" s="43">
        <f t="shared" si="2"/>
        <v>1.6818181818181819</v>
      </c>
      <c r="T20" s="44">
        <f t="shared" si="3"/>
        <v>3.1818181818181817</v>
      </c>
      <c r="U20" s="16"/>
      <c r="V20" s="16"/>
      <c r="W20" s="16"/>
      <c r="X20" s="16"/>
    </row>
    <row r="21" spans="1:24" ht="12" hidden="1" customHeight="1" outlineLevel="2" x14ac:dyDescent="0.2">
      <c r="A21" s="10" t="s">
        <v>46</v>
      </c>
      <c r="B21" s="21">
        <v>4</v>
      </c>
      <c r="C21" s="21">
        <v>4</v>
      </c>
      <c r="D21" s="21">
        <v>1</v>
      </c>
      <c r="E21" s="21">
        <v>0</v>
      </c>
      <c r="F21" s="21">
        <v>1</v>
      </c>
      <c r="G21" s="21">
        <v>2</v>
      </c>
      <c r="H21" s="21">
        <v>0</v>
      </c>
      <c r="I21" s="21">
        <v>0</v>
      </c>
      <c r="J21" s="21">
        <v>22</v>
      </c>
      <c r="K21" s="21"/>
      <c r="L21" s="21">
        <v>24</v>
      </c>
      <c r="M21" s="21">
        <v>23</v>
      </c>
      <c r="N21" s="21">
        <v>10</v>
      </c>
      <c r="O21" s="21">
        <v>2</v>
      </c>
      <c r="P21" s="21">
        <v>6</v>
      </c>
      <c r="Q21" s="21">
        <v>13</v>
      </c>
      <c r="R21" s="21">
        <v>16</v>
      </c>
      <c r="S21" s="43">
        <f t="shared" si="2"/>
        <v>1.6818181818181819</v>
      </c>
      <c r="T21" s="44">
        <f t="shared" si="3"/>
        <v>3.1818181818181817</v>
      </c>
      <c r="U21" s="16"/>
      <c r="V21" s="16"/>
      <c r="W21" s="16"/>
      <c r="X21" s="16"/>
    </row>
    <row r="22" spans="1:24" ht="12" customHeight="1" outlineLevel="1" collapsed="1" x14ac:dyDescent="0.2">
      <c r="A22" s="33" t="s">
        <v>264</v>
      </c>
      <c r="B22" s="21">
        <f t="shared" ref="B22:R22" si="9">SUBTOTAL(9,B23:B24)</f>
        <v>8</v>
      </c>
      <c r="C22" s="21">
        <f t="shared" si="9"/>
        <v>4</v>
      </c>
      <c r="D22" s="21">
        <f t="shared" si="9"/>
        <v>1</v>
      </c>
      <c r="E22" s="21">
        <f t="shared" si="9"/>
        <v>1</v>
      </c>
      <c r="F22" s="21">
        <f t="shared" si="9"/>
        <v>3</v>
      </c>
      <c r="G22" s="21">
        <f t="shared" si="9"/>
        <v>1</v>
      </c>
      <c r="H22" s="21">
        <f t="shared" si="9"/>
        <v>0</v>
      </c>
      <c r="I22" s="21">
        <f t="shared" si="9"/>
        <v>0</v>
      </c>
      <c r="J22" s="21">
        <f t="shared" si="9"/>
        <v>19.3</v>
      </c>
      <c r="K22" s="21">
        <f t="shared" si="9"/>
        <v>106</v>
      </c>
      <c r="L22" s="21">
        <f t="shared" si="9"/>
        <v>19</v>
      </c>
      <c r="M22" s="21">
        <f t="shared" si="9"/>
        <v>19</v>
      </c>
      <c r="N22" s="21">
        <f t="shared" si="9"/>
        <v>19</v>
      </c>
      <c r="O22" s="21">
        <f t="shared" si="9"/>
        <v>1</v>
      </c>
      <c r="P22" s="21">
        <f t="shared" si="9"/>
        <v>7</v>
      </c>
      <c r="Q22" s="21">
        <f t="shared" si="9"/>
        <v>24</v>
      </c>
      <c r="R22" s="21">
        <f t="shared" si="9"/>
        <v>19</v>
      </c>
      <c r="S22" s="43">
        <f t="shared" si="2"/>
        <v>2.2279792746113989</v>
      </c>
      <c r="T22" s="44">
        <f t="shared" si="3"/>
        <v>6.8911917098445592</v>
      </c>
      <c r="U22" s="16"/>
      <c r="V22" s="16"/>
      <c r="W22" s="16"/>
      <c r="X22" s="16"/>
    </row>
    <row r="23" spans="1:24" ht="12" hidden="1" customHeight="1" outlineLevel="2" x14ac:dyDescent="0.2">
      <c r="A23" s="10" t="s">
        <v>31</v>
      </c>
      <c r="B23" s="21">
        <v>6</v>
      </c>
      <c r="C23" s="21">
        <v>4</v>
      </c>
      <c r="D23" s="21">
        <v>1</v>
      </c>
      <c r="E23" s="21">
        <v>1</v>
      </c>
      <c r="F23" s="21">
        <v>3</v>
      </c>
      <c r="G23" s="21">
        <v>0</v>
      </c>
      <c r="H23" s="21">
        <v>0</v>
      </c>
      <c r="I23" s="21">
        <v>0</v>
      </c>
      <c r="J23" s="21">
        <v>17.100000000000001</v>
      </c>
      <c r="K23" s="21">
        <v>89</v>
      </c>
      <c r="L23" s="21">
        <v>15</v>
      </c>
      <c r="M23" s="21">
        <v>14</v>
      </c>
      <c r="N23" s="21">
        <v>14</v>
      </c>
      <c r="O23" s="21">
        <v>1</v>
      </c>
      <c r="P23" s="21">
        <v>5</v>
      </c>
      <c r="Q23" s="21">
        <v>21</v>
      </c>
      <c r="R23" s="21">
        <v>15</v>
      </c>
      <c r="S23" s="43">
        <f t="shared" si="2"/>
        <v>2.1052631578947367</v>
      </c>
      <c r="T23" s="44">
        <f t="shared" si="3"/>
        <v>5.7309941520467831</v>
      </c>
      <c r="U23" s="16"/>
      <c r="V23" s="16"/>
      <c r="W23" s="16"/>
      <c r="X23" s="16"/>
    </row>
    <row r="24" spans="1:24" ht="12" hidden="1" customHeight="1" outlineLevel="2" x14ac:dyDescent="0.2">
      <c r="A24" s="10" t="s">
        <v>31</v>
      </c>
      <c r="B24" s="21">
        <v>2</v>
      </c>
      <c r="C24" s="21">
        <v>0</v>
      </c>
      <c r="D24" s="21">
        <v>0</v>
      </c>
      <c r="E24" s="21">
        <v>0</v>
      </c>
      <c r="F24" s="21">
        <v>0</v>
      </c>
      <c r="G24" s="21">
        <v>1</v>
      </c>
      <c r="H24" s="21">
        <v>0</v>
      </c>
      <c r="I24" s="21">
        <v>0</v>
      </c>
      <c r="J24" s="21">
        <v>2.2000000000000002</v>
      </c>
      <c r="K24" s="21">
        <v>17</v>
      </c>
      <c r="L24" s="21">
        <v>4</v>
      </c>
      <c r="M24" s="21">
        <v>5</v>
      </c>
      <c r="N24" s="21">
        <v>5</v>
      </c>
      <c r="O24" s="21">
        <v>0</v>
      </c>
      <c r="P24" s="21">
        <v>2</v>
      </c>
      <c r="Q24" s="21">
        <v>3</v>
      </c>
      <c r="R24" s="21">
        <v>4</v>
      </c>
      <c r="S24" s="43">
        <f t="shared" si="2"/>
        <v>3.1818181818181817</v>
      </c>
      <c r="T24" s="44">
        <f t="shared" si="3"/>
        <v>15.909090909090908</v>
      </c>
      <c r="U24" s="16"/>
      <c r="V24" s="16"/>
      <c r="W24" s="16"/>
      <c r="X24" s="16"/>
    </row>
    <row r="25" spans="1:24" ht="12" customHeight="1" outlineLevel="1" collapsed="1" x14ac:dyDescent="0.2">
      <c r="A25" s="33" t="s">
        <v>265</v>
      </c>
      <c r="B25" s="21">
        <f t="shared" ref="B25:R25" si="10">SUBTOTAL(9,B26:B26)</f>
        <v>1</v>
      </c>
      <c r="C25" s="21">
        <f t="shared" si="10"/>
        <v>0</v>
      </c>
      <c r="D25" s="21">
        <f t="shared" si="10"/>
        <v>0</v>
      </c>
      <c r="E25" s="21">
        <f t="shared" si="10"/>
        <v>0</v>
      </c>
      <c r="F25" s="21">
        <f t="shared" si="10"/>
        <v>0</v>
      </c>
      <c r="G25" s="21">
        <f t="shared" si="10"/>
        <v>0</v>
      </c>
      <c r="H25" s="21">
        <f t="shared" si="10"/>
        <v>0</v>
      </c>
      <c r="I25" s="21">
        <f t="shared" si="10"/>
        <v>0</v>
      </c>
      <c r="J25" s="21">
        <f t="shared" si="10"/>
        <v>2</v>
      </c>
      <c r="K25" s="21">
        <f t="shared" si="10"/>
        <v>0</v>
      </c>
      <c r="L25" s="21">
        <f t="shared" si="10"/>
        <v>4</v>
      </c>
      <c r="M25" s="21">
        <f t="shared" si="10"/>
        <v>5</v>
      </c>
      <c r="N25" s="21">
        <f t="shared" si="10"/>
        <v>5</v>
      </c>
      <c r="O25" s="21">
        <f t="shared" si="10"/>
        <v>0</v>
      </c>
      <c r="P25" s="21">
        <f t="shared" si="10"/>
        <v>1</v>
      </c>
      <c r="Q25" s="21">
        <f t="shared" si="10"/>
        <v>1</v>
      </c>
      <c r="R25" s="21">
        <f t="shared" si="10"/>
        <v>2</v>
      </c>
      <c r="S25" s="43">
        <f t="shared" si="2"/>
        <v>2.5</v>
      </c>
      <c r="T25" s="44">
        <f t="shared" si="3"/>
        <v>17.5</v>
      </c>
      <c r="U25" s="16"/>
      <c r="V25" s="16"/>
      <c r="W25" s="16"/>
      <c r="X25" s="16"/>
    </row>
    <row r="26" spans="1:24" ht="12" hidden="1" customHeight="1" outlineLevel="2" x14ac:dyDescent="0.2">
      <c r="A26" s="10" t="s">
        <v>39</v>
      </c>
      <c r="B26" s="21">
        <v>1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2</v>
      </c>
      <c r="K26" s="21">
        <v>0</v>
      </c>
      <c r="L26" s="21">
        <v>4</v>
      </c>
      <c r="M26" s="21">
        <v>5</v>
      </c>
      <c r="N26" s="21">
        <v>5</v>
      </c>
      <c r="O26" s="21">
        <v>0</v>
      </c>
      <c r="P26" s="21">
        <v>1</v>
      </c>
      <c r="Q26" s="21">
        <v>1</v>
      </c>
      <c r="R26" s="21">
        <v>2</v>
      </c>
      <c r="S26" s="43">
        <f t="shared" si="2"/>
        <v>2.5</v>
      </c>
      <c r="T26" s="44">
        <f t="shared" si="3"/>
        <v>17.5</v>
      </c>
      <c r="U26" s="16"/>
      <c r="V26" s="16"/>
      <c r="W26" s="16"/>
      <c r="X26" s="16"/>
    </row>
    <row r="27" spans="1:24" ht="12" customHeight="1" outlineLevel="1" collapsed="1" x14ac:dyDescent="0.2">
      <c r="A27" s="33" t="s">
        <v>420</v>
      </c>
      <c r="B27" s="10">
        <f t="shared" ref="B27:R27" si="11">SUBTOTAL(9,B28:B28)</f>
        <v>1</v>
      </c>
      <c r="C27" s="10">
        <f t="shared" si="11"/>
        <v>0</v>
      </c>
      <c r="D27" s="10">
        <f t="shared" si="11"/>
        <v>0</v>
      </c>
      <c r="E27" s="10">
        <f t="shared" si="11"/>
        <v>0</v>
      </c>
      <c r="F27" s="10">
        <f t="shared" si="11"/>
        <v>0</v>
      </c>
      <c r="G27" s="10">
        <f t="shared" si="11"/>
        <v>0</v>
      </c>
      <c r="H27" s="10">
        <f t="shared" si="11"/>
        <v>0</v>
      </c>
      <c r="I27" s="10">
        <f t="shared" si="11"/>
        <v>0</v>
      </c>
      <c r="J27" s="10">
        <f t="shared" si="11"/>
        <v>1</v>
      </c>
      <c r="K27" s="10">
        <f t="shared" si="11"/>
        <v>7</v>
      </c>
      <c r="L27" s="10">
        <f t="shared" si="11"/>
        <v>2</v>
      </c>
      <c r="M27" s="10">
        <f t="shared" si="11"/>
        <v>2</v>
      </c>
      <c r="N27" s="10">
        <f t="shared" si="11"/>
        <v>2</v>
      </c>
      <c r="O27" s="10">
        <f t="shared" si="11"/>
        <v>0</v>
      </c>
      <c r="P27" s="10">
        <f t="shared" si="11"/>
        <v>1</v>
      </c>
      <c r="Q27" s="10">
        <f t="shared" si="11"/>
        <v>1</v>
      </c>
      <c r="R27" s="10">
        <f t="shared" si="11"/>
        <v>0</v>
      </c>
      <c r="S27" s="43">
        <f t="shared" si="2"/>
        <v>3</v>
      </c>
      <c r="T27" s="44">
        <f t="shared" si="3"/>
        <v>14</v>
      </c>
      <c r="U27" s="16"/>
      <c r="V27" s="16"/>
      <c r="W27" s="16"/>
      <c r="X27" s="16"/>
    </row>
    <row r="28" spans="1:24" ht="12" hidden="1" customHeight="1" outlineLevel="2" x14ac:dyDescent="0.2">
      <c r="A28" s="10" t="s">
        <v>246</v>
      </c>
      <c r="B28" s="10">
        <v>1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1</v>
      </c>
      <c r="K28" s="10">
        <v>7</v>
      </c>
      <c r="L28" s="10">
        <v>2</v>
      </c>
      <c r="M28" s="10">
        <v>2</v>
      </c>
      <c r="N28" s="10">
        <v>2</v>
      </c>
      <c r="O28" s="10">
        <v>0</v>
      </c>
      <c r="P28" s="10">
        <v>1</v>
      </c>
      <c r="Q28" s="10">
        <v>1</v>
      </c>
      <c r="R28" s="10">
        <v>0</v>
      </c>
      <c r="S28" s="43">
        <f t="shared" si="2"/>
        <v>3</v>
      </c>
      <c r="T28" s="44">
        <f t="shared" si="3"/>
        <v>14</v>
      </c>
      <c r="U28" s="16"/>
      <c r="V28" s="16"/>
      <c r="W28" s="16"/>
      <c r="X28" s="16"/>
    </row>
    <row r="29" spans="1:24" ht="12" customHeight="1" outlineLevel="1" collapsed="1" x14ac:dyDescent="0.2">
      <c r="A29" s="33" t="s">
        <v>268</v>
      </c>
      <c r="B29" s="21">
        <f t="shared" ref="B29:R29" si="12">SUBTOTAL(9,B30:B30)</f>
        <v>1</v>
      </c>
      <c r="C29" s="21">
        <f t="shared" si="12"/>
        <v>0</v>
      </c>
      <c r="D29" s="21">
        <f t="shared" si="12"/>
        <v>0</v>
      </c>
      <c r="E29" s="21">
        <f t="shared" si="12"/>
        <v>0</v>
      </c>
      <c r="F29" s="21">
        <f t="shared" si="12"/>
        <v>0</v>
      </c>
      <c r="G29" s="21">
        <f t="shared" si="12"/>
        <v>0</v>
      </c>
      <c r="H29" s="21">
        <f t="shared" si="12"/>
        <v>0</v>
      </c>
      <c r="I29" s="21">
        <f t="shared" si="12"/>
        <v>0</v>
      </c>
      <c r="J29" s="21">
        <f t="shared" si="12"/>
        <v>2</v>
      </c>
      <c r="K29" s="21">
        <f t="shared" si="12"/>
        <v>0</v>
      </c>
      <c r="L29" s="21">
        <f t="shared" si="12"/>
        <v>4</v>
      </c>
      <c r="M29" s="21">
        <f t="shared" si="12"/>
        <v>4</v>
      </c>
      <c r="N29" s="21">
        <f t="shared" si="12"/>
        <v>2</v>
      </c>
      <c r="O29" s="21">
        <f t="shared" si="12"/>
        <v>0</v>
      </c>
      <c r="P29" s="21">
        <f t="shared" si="12"/>
        <v>0</v>
      </c>
      <c r="Q29" s="21">
        <f t="shared" si="12"/>
        <v>1</v>
      </c>
      <c r="R29" s="21">
        <f t="shared" si="12"/>
        <v>6</v>
      </c>
      <c r="S29" s="43">
        <f t="shared" si="2"/>
        <v>2.5</v>
      </c>
      <c r="T29" s="44">
        <f t="shared" si="3"/>
        <v>7</v>
      </c>
      <c r="U29" s="16"/>
      <c r="V29" s="16"/>
      <c r="W29" s="16"/>
      <c r="X29" s="16"/>
    </row>
    <row r="30" spans="1:24" ht="12" hidden="1" customHeight="1" outlineLevel="2" x14ac:dyDescent="0.2">
      <c r="A30" s="10" t="s">
        <v>53</v>
      </c>
      <c r="B30" s="21">
        <v>1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2</v>
      </c>
      <c r="K30" s="21"/>
      <c r="L30" s="21">
        <v>4</v>
      </c>
      <c r="M30" s="21">
        <v>4</v>
      </c>
      <c r="N30" s="21">
        <v>2</v>
      </c>
      <c r="O30" s="21">
        <v>0</v>
      </c>
      <c r="P30" s="21">
        <v>0</v>
      </c>
      <c r="Q30" s="21">
        <v>1</v>
      </c>
      <c r="R30" s="21">
        <v>6</v>
      </c>
      <c r="S30" s="43">
        <f t="shared" si="2"/>
        <v>2.5</v>
      </c>
      <c r="T30" s="44">
        <f t="shared" si="3"/>
        <v>7</v>
      </c>
      <c r="U30" s="16"/>
      <c r="V30" s="16"/>
      <c r="W30" s="16"/>
      <c r="X30" s="16"/>
    </row>
    <row r="31" spans="1:24" ht="12" customHeight="1" outlineLevel="1" collapsed="1" x14ac:dyDescent="0.2">
      <c r="A31" s="33" t="s">
        <v>419</v>
      </c>
      <c r="B31" s="21">
        <f t="shared" ref="B31:R31" si="13">SUBTOTAL(9,B32:B32)</f>
        <v>6</v>
      </c>
      <c r="C31" s="21">
        <f t="shared" si="13"/>
        <v>6</v>
      </c>
      <c r="D31" s="21">
        <f t="shared" si="13"/>
        <v>0</v>
      </c>
      <c r="E31" s="21">
        <f t="shared" si="13"/>
        <v>0</v>
      </c>
      <c r="F31" s="21">
        <f t="shared" si="13"/>
        <v>2</v>
      </c>
      <c r="G31" s="21">
        <f t="shared" si="13"/>
        <v>2</v>
      </c>
      <c r="H31" s="21">
        <f t="shared" si="13"/>
        <v>0</v>
      </c>
      <c r="I31" s="21">
        <f t="shared" si="13"/>
        <v>0</v>
      </c>
      <c r="J31" s="21">
        <f t="shared" si="13"/>
        <v>23.2</v>
      </c>
      <c r="K31" s="21">
        <f t="shared" si="13"/>
        <v>125</v>
      </c>
      <c r="L31" s="21">
        <f t="shared" si="13"/>
        <v>30</v>
      </c>
      <c r="M31" s="21">
        <f t="shared" si="13"/>
        <v>32</v>
      </c>
      <c r="N31" s="21">
        <f t="shared" si="13"/>
        <v>25</v>
      </c>
      <c r="O31" s="21">
        <f t="shared" si="13"/>
        <v>0</v>
      </c>
      <c r="P31" s="21">
        <f t="shared" si="13"/>
        <v>1</v>
      </c>
      <c r="Q31" s="21">
        <f t="shared" si="13"/>
        <v>17</v>
      </c>
      <c r="R31" s="21">
        <f t="shared" si="13"/>
        <v>18</v>
      </c>
      <c r="S31" s="43">
        <f t="shared" si="2"/>
        <v>2.0258620689655173</v>
      </c>
      <c r="T31" s="44">
        <f t="shared" si="3"/>
        <v>7.5431034482758621</v>
      </c>
      <c r="U31" s="16"/>
      <c r="V31" s="16"/>
      <c r="W31" s="16"/>
      <c r="X31" s="16"/>
    </row>
    <row r="32" spans="1:24" ht="12" hidden="1" customHeight="1" outlineLevel="2" x14ac:dyDescent="0.2">
      <c r="A32" s="10" t="s">
        <v>243</v>
      </c>
      <c r="B32" s="21">
        <v>6</v>
      </c>
      <c r="C32" s="21">
        <v>6</v>
      </c>
      <c r="D32" s="21">
        <v>0</v>
      </c>
      <c r="E32" s="21">
        <v>0</v>
      </c>
      <c r="F32" s="21">
        <v>2</v>
      </c>
      <c r="G32" s="21">
        <v>2</v>
      </c>
      <c r="H32" s="21">
        <v>0</v>
      </c>
      <c r="I32" s="21">
        <v>0</v>
      </c>
      <c r="J32" s="21">
        <v>23.2</v>
      </c>
      <c r="K32" s="21">
        <v>125</v>
      </c>
      <c r="L32" s="21">
        <v>30</v>
      </c>
      <c r="M32" s="21">
        <v>32</v>
      </c>
      <c r="N32" s="21">
        <v>25</v>
      </c>
      <c r="O32" s="21">
        <v>0</v>
      </c>
      <c r="P32" s="21">
        <v>1</v>
      </c>
      <c r="Q32" s="21">
        <v>17</v>
      </c>
      <c r="R32" s="21">
        <v>18</v>
      </c>
      <c r="S32" s="43">
        <f t="shared" si="2"/>
        <v>2.0258620689655173</v>
      </c>
      <c r="T32" s="44">
        <f t="shared" si="3"/>
        <v>7.5431034482758621</v>
      </c>
      <c r="U32" s="16"/>
      <c r="V32" s="16"/>
      <c r="W32" s="16"/>
      <c r="X32" s="16"/>
    </row>
    <row r="33" spans="1:24" ht="12" customHeight="1" outlineLevel="1" collapsed="1" x14ac:dyDescent="0.2">
      <c r="A33" s="33" t="s">
        <v>271</v>
      </c>
      <c r="B33" s="21">
        <f t="shared" ref="B33:R33" si="14">SUBTOTAL(9,B34:B38)</f>
        <v>28</v>
      </c>
      <c r="C33" s="21">
        <f t="shared" si="14"/>
        <v>16</v>
      </c>
      <c r="D33" s="21">
        <f t="shared" si="14"/>
        <v>5</v>
      </c>
      <c r="E33" s="21">
        <f t="shared" si="14"/>
        <v>2</v>
      </c>
      <c r="F33" s="21">
        <f t="shared" si="14"/>
        <v>12</v>
      </c>
      <c r="G33" s="21">
        <f t="shared" si="14"/>
        <v>2</v>
      </c>
      <c r="H33" s="21">
        <f t="shared" si="14"/>
        <v>3</v>
      </c>
      <c r="I33" s="21">
        <f t="shared" si="14"/>
        <v>3</v>
      </c>
      <c r="J33" s="21">
        <f t="shared" si="14"/>
        <v>120.1</v>
      </c>
      <c r="K33" s="21">
        <f t="shared" si="14"/>
        <v>477</v>
      </c>
      <c r="L33" s="21">
        <f t="shared" si="14"/>
        <v>105</v>
      </c>
      <c r="M33" s="21">
        <f t="shared" si="14"/>
        <v>39</v>
      </c>
      <c r="N33" s="21">
        <f t="shared" si="14"/>
        <v>30</v>
      </c>
      <c r="O33" s="21">
        <f t="shared" si="14"/>
        <v>3</v>
      </c>
      <c r="P33" s="21">
        <f t="shared" si="14"/>
        <v>4</v>
      </c>
      <c r="Q33" s="21">
        <f t="shared" si="14"/>
        <v>39</v>
      </c>
      <c r="R33" s="21">
        <f t="shared" si="14"/>
        <v>137</v>
      </c>
      <c r="S33" s="43">
        <f t="shared" si="2"/>
        <v>1.1990008326394672</v>
      </c>
      <c r="T33" s="44">
        <f t="shared" si="3"/>
        <v>1.7485428809325563</v>
      </c>
      <c r="U33" s="16"/>
      <c r="V33" s="16"/>
      <c r="W33" s="16"/>
      <c r="X33" s="16"/>
    </row>
    <row r="34" spans="1:24" ht="12" hidden="1" customHeight="1" outlineLevel="2" x14ac:dyDescent="0.2">
      <c r="A34" s="10" t="s">
        <v>51</v>
      </c>
      <c r="B34" s="21">
        <v>7</v>
      </c>
      <c r="C34" s="21">
        <v>4</v>
      </c>
      <c r="D34" s="21">
        <v>0</v>
      </c>
      <c r="E34" s="21">
        <v>1</v>
      </c>
      <c r="F34" s="21">
        <v>4</v>
      </c>
      <c r="G34" s="21">
        <v>0</v>
      </c>
      <c r="H34" s="21">
        <v>2</v>
      </c>
      <c r="I34" s="21">
        <v>2</v>
      </c>
      <c r="J34" s="21">
        <v>27</v>
      </c>
      <c r="K34" s="21">
        <v>116</v>
      </c>
      <c r="L34" s="21">
        <v>30</v>
      </c>
      <c r="M34" s="21">
        <v>9</v>
      </c>
      <c r="N34" s="21">
        <v>9</v>
      </c>
      <c r="O34" s="21">
        <v>2</v>
      </c>
      <c r="P34" s="21">
        <v>0</v>
      </c>
      <c r="Q34" s="21">
        <v>7</v>
      </c>
      <c r="R34" s="21">
        <v>28</v>
      </c>
      <c r="S34" s="43">
        <f t="shared" si="2"/>
        <v>1.3703703703703705</v>
      </c>
      <c r="T34" s="44">
        <f t="shared" si="3"/>
        <v>2.3333333333333335</v>
      </c>
      <c r="U34" s="16"/>
      <c r="V34" s="16"/>
      <c r="W34" s="16"/>
      <c r="X34" s="16"/>
    </row>
    <row r="35" spans="1:24" ht="12" hidden="1" customHeight="1" outlineLevel="2" x14ac:dyDescent="0.2">
      <c r="A35" s="10" t="s">
        <v>51</v>
      </c>
      <c r="B35" s="21">
        <v>6</v>
      </c>
      <c r="C35" s="21">
        <v>1</v>
      </c>
      <c r="D35" s="21">
        <v>0</v>
      </c>
      <c r="E35" s="21">
        <v>0</v>
      </c>
      <c r="F35" s="21">
        <v>1</v>
      </c>
      <c r="G35" s="21">
        <v>0</v>
      </c>
      <c r="H35" s="21">
        <v>1</v>
      </c>
      <c r="I35" s="21">
        <v>1</v>
      </c>
      <c r="J35" s="21">
        <v>13</v>
      </c>
      <c r="K35" s="21">
        <v>66</v>
      </c>
      <c r="L35" s="21">
        <v>20</v>
      </c>
      <c r="M35" s="21">
        <v>13</v>
      </c>
      <c r="N35" s="21">
        <v>11</v>
      </c>
      <c r="O35" s="21">
        <v>1</v>
      </c>
      <c r="P35" s="21">
        <v>1</v>
      </c>
      <c r="Q35" s="21">
        <v>6</v>
      </c>
      <c r="R35" s="21">
        <v>17</v>
      </c>
      <c r="S35" s="43">
        <f t="shared" si="2"/>
        <v>2</v>
      </c>
      <c r="T35" s="44">
        <f t="shared" si="3"/>
        <v>5.9230769230769234</v>
      </c>
      <c r="U35" s="16"/>
      <c r="V35" s="16"/>
      <c r="W35" s="16"/>
      <c r="X35" s="16"/>
    </row>
    <row r="36" spans="1:24" ht="12" hidden="1" customHeight="1" outlineLevel="2" x14ac:dyDescent="0.2">
      <c r="A36" s="10" t="s">
        <v>51</v>
      </c>
      <c r="B36" s="21">
        <v>10</v>
      </c>
      <c r="C36" s="21">
        <v>6</v>
      </c>
      <c r="D36" s="21">
        <v>2</v>
      </c>
      <c r="E36" s="21">
        <v>1</v>
      </c>
      <c r="F36" s="21">
        <v>4</v>
      </c>
      <c r="G36" s="21">
        <v>1</v>
      </c>
      <c r="H36" s="21">
        <v>0</v>
      </c>
      <c r="I36" s="21">
        <v>0</v>
      </c>
      <c r="J36" s="21">
        <v>41.1</v>
      </c>
      <c r="K36" s="21">
        <v>173</v>
      </c>
      <c r="L36" s="21">
        <v>29</v>
      </c>
      <c r="M36" s="21">
        <v>9</v>
      </c>
      <c r="N36" s="21">
        <v>7</v>
      </c>
      <c r="O36" s="21">
        <v>0</v>
      </c>
      <c r="P36" s="21">
        <v>3</v>
      </c>
      <c r="Q36" s="21">
        <v>17</v>
      </c>
      <c r="R36" s="21">
        <v>45</v>
      </c>
      <c r="S36" s="43">
        <f t="shared" si="2"/>
        <v>1.1192214111922141</v>
      </c>
      <c r="T36" s="44">
        <f t="shared" si="3"/>
        <v>1.192214111922141</v>
      </c>
      <c r="U36" s="16"/>
      <c r="V36" s="16"/>
      <c r="W36" s="16"/>
      <c r="X36" s="16"/>
    </row>
    <row r="37" spans="1:24" ht="12" hidden="1" customHeight="1" outlineLevel="2" x14ac:dyDescent="0.2">
      <c r="A37" s="10" t="s">
        <v>51</v>
      </c>
      <c r="B37" s="10">
        <v>2</v>
      </c>
      <c r="C37" s="10">
        <v>2</v>
      </c>
      <c r="D37" s="10">
        <v>1</v>
      </c>
      <c r="E37" s="10">
        <v>0</v>
      </c>
      <c r="F37" s="10">
        <v>1</v>
      </c>
      <c r="G37" s="10">
        <v>0</v>
      </c>
      <c r="H37" s="10">
        <v>0</v>
      </c>
      <c r="I37" s="10">
        <v>0</v>
      </c>
      <c r="J37" s="10">
        <v>18</v>
      </c>
      <c r="K37" s="10">
        <v>71</v>
      </c>
      <c r="L37" s="10">
        <v>12</v>
      </c>
      <c r="M37" s="10">
        <v>3</v>
      </c>
      <c r="N37" s="10">
        <v>1</v>
      </c>
      <c r="O37" s="10">
        <v>0</v>
      </c>
      <c r="P37" s="10">
        <v>0</v>
      </c>
      <c r="Q37" s="10">
        <v>2</v>
      </c>
      <c r="R37" s="10">
        <v>25</v>
      </c>
      <c r="S37" s="43">
        <f t="shared" si="2"/>
        <v>0.77777777777777779</v>
      </c>
      <c r="T37" s="44">
        <f t="shared" si="3"/>
        <v>0.3888888888888889</v>
      </c>
      <c r="U37" s="16"/>
      <c r="V37" s="16"/>
      <c r="W37" s="16"/>
      <c r="X37" s="16"/>
    </row>
    <row r="38" spans="1:24" ht="12" hidden="1" customHeight="1" outlineLevel="2" x14ac:dyDescent="0.2">
      <c r="A38" s="10" t="s">
        <v>51</v>
      </c>
      <c r="B38" s="10">
        <v>3</v>
      </c>
      <c r="C38" s="10">
        <v>3</v>
      </c>
      <c r="D38" s="10">
        <v>2</v>
      </c>
      <c r="E38" s="10">
        <v>0</v>
      </c>
      <c r="F38" s="10">
        <v>2</v>
      </c>
      <c r="G38" s="10">
        <v>1</v>
      </c>
      <c r="H38" s="10">
        <v>0</v>
      </c>
      <c r="I38" s="10">
        <v>0</v>
      </c>
      <c r="J38" s="10">
        <v>21</v>
      </c>
      <c r="K38" s="10">
        <v>51</v>
      </c>
      <c r="L38" s="10">
        <v>14</v>
      </c>
      <c r="M38" s="10">
        <v>5</v>
      </c>
      <c r="N38" s="10">
        <v>2</v>
      </c>
      <c r="O38" s="10">
        <v>0</v>
      </c>
      <c r="P38" s="10">
        <v>0</v>
      </c>
      <c r="Q38" s="10">
        <v>7</v>
      </c>
      <c r="R38" s="10">
        <v>22</v>
      </c>
      <c r="S38" s="43">
        <f t="shared" si="2"/>
        <v>1</v>
      </c>
      <c r="T38" s="44">
        <f t="shared" si="3"/>
        <v>0.66666666666666663</v>
      </c>
      <c r="U38" s="16"/>
      <c r="V38" s="16"/>
      <c r="W38" s="16"/>
      <c r="X38" s="16"/>
    </row>
    <row r="39" spans="1:24" ht="12" customHeight="1" outlineLevel="1" collapsed="1" x14ac:dyDescent="0.2">
      <c r="A39" s="33" t="s">
        <v>272</v>
      </c>
      <c r="B39" s="21">
        <f t="shared" ref="B39:R39" si="15">SUBTOTAL(9,B40:B43)</f>
        <v>29</v>
      </c>
      <c r="C39" s="21">
        <f t="shared" si="15"/>
        <v>14</v>
      </c>
      <c r="D39" s="21">
        <f t="shared" si="15"/>
        <v>2</v>
      </c>
      <c r="E39" s="21">
        <f t="shared" si="15"/>
        <v>1</v>
      </c>
      <c r="F39" s="21">
        <f t="shared" si="15"/>
        <v>9</v>
      </c>
      <c r="G39" s="21">
        <f t="shared" si="15"/>
        <v>7</v>
      </c>
      <c r="H39" s="21">
        <f t="shared" si="15"/>
        <v>4</v>
      </c>
      <c r="I39" s="21">
        <f t="shared" si="15"/>
        <v>6</v>
      </c>
      <c r="J39" s="21">
        <f t="shared" si="15"/>
        <v>96.4</v>
      </c>
      <c r="K39" s="21">
        <f t="shared" si="15"/>
        <v>476</v>
      </c>
      <c r="L39" s="21">
        <f t="shared" si="15"/>
        <v>112</v>
      </c>
      <c r="M39" s="21">
        <f t="shared" si="15"/>
        <v>72</v>
      </c>
      <c r="N39" s="21">
        <f t="shared" si="15"/>
        <v>55</v>
      </c>
      <c r="O39" s="21">
        <f t="shared" si="15"/>
        <v>4</v>
      </c>
      <c r="P39" s="21">
        <f t="shared" si="15"/>
        <v>8</v>
      </c>
      <c r="Q39" s="21">
        <f t="shared" si="15"/>
        <v>58</v>
      </c>
      <c r="R39" s="21">
        <f t="shared" si="15"/>
        <v>90</v>
      </c>
      <c r="S39" s="43">
        <f t="shared" si="2"/>
        <v>1.7634854771784232</v>
      </c>
      <c r="T39" s="44">
        <f t="shared" si="3"/>
        <v>3.9937759336099581</v>
      </c>
      <c r="U39" s="16"/>
      <c r="V39" s="16"/>
      <c r="W39" s="16"/>
      <c r="X39" s="16"/>
    </row>
    <row r="40" spans="1:24" ht="12" hidden="1" customHeight="1" outlineLevel="2" x14ac:dyDescent="0.2">
      <c r="A40" s="10" t="s">
        <v>43</v>
      </c>
      <c r="B40" s="21">
        <v>6</v>
      </c>
      <c r="C40" s="21">
        <v>4</v>
      </c>
      <c r="D40" s="21">
        <v>0</v>
      </c>
      <c r="E40" s="21">
        <v>1</v>
      </c>
      <c r="F40" s="21">
        <v>2</v>
      </c>
      <c r="G40" s="21">
        <v>1</v>
      </c>
      <c r="H40" s="21">
        <v>0</v>
      </c>
      <c r="I40" s="21">
        <v>0</v>
      </c>
      <c r="J40" s="21">
        <v>24.1</v>
      </c>
      <c r="K40" s="21">
        <v>118</v>
      </c>
      <c r="L40" s="21">
        <v>26</v>
      </c>
      <c r="M40" s="21">
        <v>19</v>
      </c>
      <c r="N40" s="21">
        <v>14</v>
      </c>
      <c r="O40" s="21">
        <v>4</v>
      </c>
      <c r="P40" s="21">
        <v>4</v>
      </c>
      <c r="Q40" s="21">
        <v>10</v>
      </c>
      <c r="R40" s="21">
        <v>23</v>
      </c>
      <c r="S40" s="43">
        <f t="shared" si="2"/>
        <v>1.4937759336099585</v>
      </c>
      <c r="T40" s="44">
        <f t="shared" si="3"/>
        <v>4.0663900414937757</v>
      </c>
      <c r="U40" s="16"/>
      <c r="V40" s="16"/>
      <c r="W40" s="16"/>
      <c r="X40" s="16"/>
    </row>
    <row r="41" spans="1:24" ht="12" hidden="1" customHeight="1" outlineLevel="2" x14ac:dyDescent="0.2">
      <c r="A41" s="10" t="s">
        <v>43</v>
      </c>
      <c r="B41" s="21">
        <v>9</v>
      </c>
      <c r="C41" s="21">
        <v>1</v>
      </c>
      <c r="D41" s="21">
        <v>1</v>
      </c>
      <c r="E41" s="21">
        <v>0</v>
      </c>
      <c r="F41" s="21">
        <v>1</v>
      </c>
      <c r="G41" s="21">
        <v>2</v>
      </c>
      <c r="H41" s="21">
        <v>3</v>
      </c>
      <c r="I41" s="21">
        <v>5</v>
      </c>
      <c r="J41" s="21">
        <v>22.1</v>
      </c>
      <c r="K41" s="21">
        <v>110</v>
      </c>
      <c r="L41" s="21">
        <v>27</v>
      </c>
      <c r="M41" s="21">
        <v>20</v>
      </c>
      <c r="N41" s="21">
        <v>12</v>
      </c>
      <c r="O41" s="21">
        <v>0</v>
      </c>
      <c r="P41" s="21">
        <v>3</v>
      </c>
      <c r="Q41" s="21">
        <v>14</v>
      </c>
      <c r="R41" s="21">
        <v>19</v>
      </c>
      <c r="S41" s="43">
        <f t="shared" si="2"/>
        <v>1.8552036199095021</v>
      </c>
      <c r="T41" s="44">
        <f t="shared" si="3"/>
        <v>3.8009049773755654</v>
      </c>
      <c r="U41" s="16"/>
      <c r="V41" s="16"/>
      <c r="W41" s="16"/>
      <c r="X41" s="16"/>
    </row>
    <row r="42" spans="1:24" ht="12" hidden="1" customHeight="1" outlineLevel="2" x14ac:dyDescent="0.2">
      <c r="A42" s="10" t="s">
        <v>43</v>
      </c>
      <c r="B42" s="21">
        <v>6</v>
      </c>
      <c r="C42" s="21">
        <v>5</v>
      </c>
      <c r="D42" s="21">
        <v>1</v>
      </c>
      <c r="E42" s="21">
        <v>0</v>
      </c>
      <c r="F42" s="21">
        <v>2</v>
      </c>
      <c r="G42" s="21">
        <v>2</v>
      </c>
      <c r="H42" s="21">
        <v>0</v>
      </c>
      <c r="I42" s="21">
        <v>0</v>
      </c>
      <c r="J42" s="21">
        <v>25.2</v>
      </c>
      <c r="K42" s="21">
        <v>125</v>
      </c>
      <c r="L42" s="21">
        <v>29</v>
      </c>
      <c r="M42" s="21">
        <v>17</v>
      </c>
      <c r="N42" s="21">
        <v>15</v>
      </c>
      <c r="O42" s="21">
        <v>0</v>
      </c>
      <c r="P42" s="21">
        <v>0</v>
      </c>
      <c r="Q42" s="21">
        <v>16</v>
      </c>
      <c r="R42" s="21">
        <v>23</v>
      </c>
      <c r="S42" s="43">
        <f t="shared" si="2"/>
        <v>1.7857142857142858</v>
      </c>
      <c r="T42" s="44">
        <f t="shared" si="3"/>
        <v>4.166666666666667</v>
      </c>
      <c r="U42" s="16"/>
      <c r="V42" s="16"/>
      <c r="W42" s="16"/>
      <c r="X42" s="16"/>
    </row>
    <row r="43" spans="1:24" ht="12" hidden="1" customHeight="1" outlineLevel="2" x14ac:dyDescent="0.2">
      <c r="A43" s="10" t="s">
        <v>43</v>
      </c>
      <c r="B43" s="21">
        <v>8</v>
      </c>
      <c r="C43" s="21">
        <v>4</v>
      </c>
      <c r="D43" s="21">
        <v>0</v>
      </c>
      <c r="E43" s="21">
        <v>0</v>
      </c>
      <c r="F43" s="21">
        <v>4</v>
      </c>
      <c r="G43" s="21">
        <v>2</v>
      </c>
      <c r="H43" s="21">
        <v>1</v>
      </c>
      <c r="I43" s="21">
        <v>1</v>
      </c>
      <c r="J43" s="21">
        <v>25</v>
      </c>
      <c r="K43" s="21">
        <v>123</v>
      </c>
      <c r="L43" s="21">
        <v>30</v>
      </c>
      <c r="M43" s="21">
        <v>16</v>
      </c>
      <c r="N43" s="21">
        <v>14</v>
      </c>
      <c r="O43" s="21">
        <v>0</v>
      </c>
      <c r="P43" s="21">
        <v>1</v>
      </c>
      <c r="Q43" s="21">
        <v>18</v>
      </c>
      <c r="R43" s="21">
        <v>25</v>
      </c>
      <c r="S43" s="43">
        <f t="shared" si="2"/>
        <v>1.92</v>
      </c>
      <c r="T43" s="44">
        <f t="shared" si="3"/>
        <v>3.92</v>
      </c>
      <c r="U43" s="16"/>
      <c r="V43" s="16"/>
      <c r="W43" s="16"/>
      <c r="X43" s="16"/>
    </row>
    <row r="44" spans="1:24" ht="12" customHeight="1" outlineLevel="1" collapsed="1" x14ac:dyDescent="0.2">
      <c r="A44" s="33" t="s">
        <v>275</v>
      </c>
      <c r="B44" s="10">
        <f t="shared" ref="B44:R44" si="16">SUBTOTAL(9,B45:B46)</f>
        <v>9</v>
      </c>
      <c r="C44" s="10">
        <f t="shared" si="16"/>
        <v>4</v>
      </c>
      <c r="D44" s="10">
        <f t="shared" si="16"/>
        <v>2</v>
      </c>
      <c r="E44" s="10">
        <f t="shared" si="16"/>
        <v>0</v>
      </c>
      <c r="F44" s="10">
        <f t="shared" si="16"/>
        <v>1</v>
      </c>
      <c r="G44" s="10">
        <f t="shared" si="16"/>
        <v>4</v>
      </c>
      <c r="H44" s="10">
        <f t="shared" si="16"/>
        <v>0</v>
      </c>
      <c r="I44" s="10">
        <f t="shared" si="16"/>
        <v>0</v>
      </c>
      <c r="J44" s="10">
        <f t="shared" si="16"/>
        <v>33.1</v>
      </c>
      <c r="K44" s="10">
        <f t="shared" si="16"/>
        <v>116</v>
      </c>
      <c r="L44" s="10">
        <f t="shared" si="16"/>
        <v>19</v>
      </c>
      <c r="M44" s="10">
        <f t="shared" si="16"/>
        <v>24</v>
      </c>
      <c r="N44" s="10">
        <f t="shared" si="16"/>
        <v>22</v>
      </c>
      <c r="O44" s="10">
        <f t="shared" si="16"/>
        <v>1</v>
      </c>
      <c r="P44" s="10">
        <f t="shared" si="16"/>
        <v>4</v>
      </c>
      <c r="Q44" s="10">
        <f t="shared" si="16"/>
        <v>28</v>
      </c>
      <c r="R44" s="10">
        <f t="shared" si="16"/>
        <v>39</v>
      </c>
      <c r="S44" s="43">
        <f t="shared" si="2"/>
        <v>1.4199395770392749</v>
      </c>
      <c r="T44" s="44">
        <f t="shared" si="3"/>
        <v>4.6525679758308156</v>
      </c>
      <c r="U44" s="16"/>
      <c r="V44" s="16"/>
      <c r="W44" s="16"/>
      <c r="X44" s="16"/>
    </row>
    <row r="45" spans="1:24" ht="12" hidden="1" customHeight="1" outlineLevel="2" x14ac:dyDescent="0.2">
      <c r="A45" s="10" t="s">
        <v>61</v>
      </c>
      <c r="B45" s="10">
        <v>3</v>
      </c>
      <c r="C45" s="10">
        <v>0</v>
      </c>
      <c r="D45" s="10">
        <v>0</v>
      </c>
      <c r="E45" s="10">
        <v>0</v>
      </c>
      <c r="F45" s="10">
        <v>0</v>
      </c>
      <c r="G45" s="10">
        <v>1</v>
      </c>
      <c r="H45" s="10">
        <v>0</v>
      </c>
      <c r="I45" s="10">
        <v>0</v>
      </c>
      <c r="J45" s="10">
        <v>4</v>
      </c>
      <c r="K45" s="10">
        <v>8</v>
      </c>
      <c r="L45" s="10">
        <v>2</v>
      </c>
      <c r="M45" s="10">
        <v>1</v>
      </c>
      <c r="N45" s="10">
        <v>1</v>
      </c>
      <c r="O45" s="10">
        <v>0</v>
      </c>
      <c r="P45" s="10">
        <v>0</v>
      </c>
      <c r="Q45" s="10">
        <v>2</v>
      </c>
      <c r="R45" s="10">
        <v>7</v>
      </c>
      <c r="S45" s="43">
        <f t="shared" si="2"/>
        <v>1</v>
      </c>
      <c r="T45" s="44">
        <f t="shared" si="3"/>
        <v>1.75</v>
      </c>
      <c r="U45" s="16"/>
      <c r="V45" s="16"/>
      <c r="W45" s="16"/>
      <c r="X45" s="16"/>
    </row>
    <row r="46" spans="1:24" ht="12" hidden="1" customHeight="1" outlineLevel="2" x14ac:dyDescent="0.2">
      <c r="A46" s="11" t="s">
        <v>61</v>
      </c>
      <c r="B46" s="12">
        <v>6</v>
      </c>
      <c r="C46" s="12">
        <v>4</v>
      </c>
      <c r="D46" s="12">
        <v>2</v>
      </c>
      <c r="E46" s="12">
        <v>0</v>
      </c>
      <c r="F46" s="12">
        <v>1</v>
      </c>
      <c r="G46" s="12">
        <v>3</v>
      </c>
      <c r="H46" s="12">
        <v>0</v>
      </c>
      <c r="I46" s="12">
        <v>0</v>
      </c>
      <c r="J46" s="12">
        <v>29.1</v>
      </c>
      <c r="K46" s="12">
        <v>108</v>
      </c>
      <c r="L46" s="12">
        <v>17</v>
      </c>
      <c r="M46" s="12">
        <v>23</v>
      </c>
      <c r="N46" s="12">
        <v>21</v>
      </c>
      <c r="O46" s="12">
        <v>1</v>
      </c>
      <c r="P46" s="12">
        <v>4</v>
      </c>
      <c r="Q46" s="12">
        <v>26</v>
      </c>
      <c r="R46" s="12">
        <v>32</v>
      </c>
      <c r="S46" s="43">
        <f t="shared" si="2"/>
        <v>1.4776632302405497</v>
      </c>
      <c r="T46" s="44">
        <f t="shared" si="3"/>
        <v>5.0515463917525771</v>
      </c>
      <c r="U46" s="16"/>
      <c r="V46" s="16"/>
      <c r="W46" s="16"/>
      <c r="X46" s="16"/>
    </row>
    <row r="47" spans="1:24" ht="12" customHeight="1" outlineLevel="1" collapsed="1" x14ac:dyDescent="0.2">
      <c r="A47" s="33" t="s">
        <v>418</v>
      </c>
      <c r="B47" s="10">
        <f t="shared" ref="B47:R47" si="17">SUBTOTAL(9,B48:B50)</f>
        <v>12</v>
      </c>
      <c r="C47" s="10">
        <f t="shared" si="17"/>
        <v>11</v>
      </c>
      <c r="D47" s="10">
        <f t="shared" si="17"/>
        <v>3</v>
      </c>
      <c r="E47" s="10">
        <f t="shared" si="17"/>
        <v>2</v>
      </c>
      <c r="F47" s="10">
        <f t="shared" si="17"/>
        <v>7</v>
      </c>
      <c r="G47" s="10">
        <f t="shared" si="17"/>
        <v>2</v>
      </c>
      <c r="H47" s="10">
        <f t="shared" si="17"/>
        <v>1</v>
      </c>
      <c r="I47" s="10">
        <f t="shared" si="17"/>
        <v>1</v>
      </c>
      <c r="J47" s="10">
        <f t="shared" si="17"/>
        <v>70</v>
      </c>
      <c r="K47" s="10">
        <f t="shared" si="17"/>
        <v>219</v>
      </c>
      <c r="L47" s="10">
        <f t="shared" si="17"/>
        <v>47</v>
      </c>
      <c r="M47" s="10">
        <f t="shared" si="17"/>
        <v>24</v>
      </c>
      <c r="N47" s="10">
        <f t="shared" si="17"/>
        <v>17</v>
      </c>
      <c r="O47" s="10">
        <f t="shared" si="17"/>
        <v>1</v>
      </c>
      <c r="P47" s="10">
        <f t="shared" si="17"/>
        <v>7</v>
      </c>
      <c r="Q47" s="10">
        <f t="shared" si="17"/>
        <v>24</v>
      </c>
      <c r="R47" s="10">
        <f t="shared" si="17"/>
        <v>90</v>
      </c>
      <c r="S47" s="43">
        <f t="shared" si="2"/>
        <v>1.0142857142857142</v>
      </c>
      <c r="T47" s="44">
        <f t="shared" si="3"/>
        <v>1.7</v>
      </c>
      <c r="U47" s="16"/>
      <c r="V47" s="16"/>
      <c r="W47" s="16"/>
      <c r="X47" s="16"/>
    </row>
    <row r="48" spans="1:24" ht="12" hidden="1" customHeight="1" outlineLevel="2" x14ac:dyDescent="0.2">
      <c r="A48" s="10" t="s">
        <v>82</v>
      </c>
      <c r="B48" s="10">
        <v>2</v>
      </c>
      <c r="C48" s="10">
        <v>2</v>
      </c>
      <c r="D48" s="10">
        <v>0</v>
      </c>
      <c r="E48" s="10">
        <v>0</v>
      </c>
      <c r="F48" s="10">
        <v>0</v>
      </c>
      <c r="G48" s="10">
        <v>1</v>
      </c>
      <c r="H48" s="10">
        <v>0</v>
      </c>
      <c r="I48" s="10">
        <v>0</v>
      </c>
      <c r="J48" s="10">
        <v>9</v>
      </c>
      <c r="K48" s="10">
        <v>39</v>
      </c>
      <c r="L48" s="10">
        <v>8</v>
      </c>
      <c r="M48" s="10">
        <v>6</v>
      </c>
      <c r="N48" s="10">
        <v>5</v>
      </c>
      <c r="O48" s="10">
        <v>0</v>
      </c>
      <c r="P48" s="10">
        <v>1</v>
      </c>
      <c r="Q48" s="10">
        <v>4</v>
      </c>
      <c r="R48" s="10">
        <v>11</v>
      </c>
      <c r="S48" s="43">
        <f t="shared" si="2"/>
        <v>1.3333333333333333</v>
      </c>
      <c r="T48" s="44">
        <f t="shared" si="3"/>
        <v>3.8888888888888888</v>
      </c>
      <c r="U48" s="16"/>
      <c r="V48" s="16"/>
      <c r="W48" s="16"/>
      <c r="X48" s="16"/>
    </row>
    <row r="49" spans="1:24" ht="12" hidden="1" customHeight="1" outlineLevel="2" x14ac:dyDescent="0.2">
      <c r="A49" s="10" t="s">
        <v>82</v>
      </c>
      <c r="B49" s="10">
        <v>2</v>
      </c>
      <c r="C49" s="10">
        <v>1</v>
      </c>
      <c r="D49" s="10">
        <v>1</v>
      </c>
      <c r="E49" s="10">
        <v>1</v>
      </c>
      <c r="F49" s="10">
        <v>1</v>
      </c>
      <c r="G49" s="10">
        <v>0</v>
      </c>
      <c r="H49" s="10">
        <v>1</v>
      </c>
      <c r="I49" s="10">
        <v>1</v>
      </c>
      <c r="J49" s="10">
        <v>11</v>
      </c>
      <c r="K49" s="10">
        <v>0</v>
      </c>
      <c r="L49" s="10">
        <v>7</v>
      </c>
      <c r="M49" s="10">
        <v>1</v>
      </c>
      <c r="N49" s="10">
        <v>1</v>
      </c>
      <c r="O49" s="10">
        <v>0</v>
      </c>
      <c r="P49" s="10">
        <v>2</v>
      </c>
      <c r="Q49" s="10">
        <v>5</v>
      </c>
      <c r="R49" s="10">
        <v>22</v>
      </c>
      <c r="S49" s="43">
        <f t="shared" si="2"/>
        <v>1.0909090909090908</v>
      </c>
      <c r="T49" s="44">
        <f t="shared" si="3"/>
        <v>0.63636363636363635</v>
      </c>
      <c r="U49" s="16"/>
      <c r="V49" s="16"/>
      <c r="W49" s="16"/>
      <c r="X49" s="16"/>
    </row>
    <row r="50" spans="1:24" ht="12" hidden="1" customHeight="1" outlineLevel="2" x14ac:dyDescent="0.2">
      <c r="A50" s="11" t="s">
        <v>82</v>
      </c>
      <c r="B50" s="12">
        <v>8</v>
      </c>
      <c r="C50" s="12">
        <v>8</v>
      </c>
      <c r="D50" s="12">
        <v>2</v>
      </c>
      <c r="E50" s="12">
        <v>1</v>
      </c>
      <c r="F50" s="12">
        <v>6</v>
      </c>
      <c r="G50" s="12">
        <v>1</v>
      </c>
      <c r="H50" s="12">
        <v>0</v>
      </c>
      <c r="I50" s="12">
        <v>0</v>
      </c>
      <c r="J50" s="12">
        <v>50</v>
      </c>
      <c r="K50" s="12">
        <v>180</v>
      </c>
      <c r="L50" s="12">
        <v>32</v>
      </c>
      <c r="M50" s="12">
        <v>17</v>
      </c>
      <c r="N50" s="12">
        <v>11</v>
      </c>
      <c r="O50" s="12">
        <v>1</v>
      </c>
      <c r="P50" s="12">
        <v>4</v>
      </c>
      <c r="Q50" s="12">
        <v>15</v>
      </c>
      <c r="R50" s="12">
        <v>57</v>
      </c>
      <c r="S50" s="43">
        <f t="shared" si="2"/>
        <v>0.94</v>
      </c>
      <c r="T50" s="44">
        <f t="shared" si="3"/>
        <v>1.54</v>
      </c>
      <c r="U50" s="16"/>
      <c r="V50" s="16"/>
      <c r="W50" s="16"/>
      <c r="X50" s="16"/>
    </row>
    <row r="51" spans="1:24" ht="12" customHeight="1" outlineLevel="1" collapsed="1" x14ac:dyDescent="0.2">
      <c r="A51" s="33" t="s">
        <v>284</v>
      </c>
      <c r="B51" s="21">
        <f t="shared" ref="B51:R51" si="18">SUBTOTAL(9,B52:B52)</f>
        <v>5</v>
      </c>
      <c r="C51" s="21">
        <f t="shared" si="18"/>
        <v>0</v>
      </c>
      <c r="D51" s="21">
        <f t="shared" si="18"/>
        <v>0</v>
      </c>
      <c r="E51" s="21">
        <f t="shared" si="18"/>
        <v>0</v>
      </c>
      <c r="F51" s="21">
        <f t="shared" si="18"/>
        <v>1</v>
      </c>
      <c r="G51" s="21">
        <f t="shared" si="18"/>
        <v>1</v>
      </c>
      <c r="H51" s="21">
        <f t="shared" si="18"/>
        <v>1</v>
      </c>
      <c r="I51" s="21">
        <f t="shared" si="18"/>
        <v>0</v>
      </c>
      <c r="J51" s="21">
        <f t="shared" si="18"/>
        <v>8.1</v>
      </c>
      <c r="K51" s="21">
        <f t="shared" si="18"/>
        <v>31</v>
      </c>
      <c r="L51" s="21">
        <f t="shared" si="18"/>
        <v>4</v>
      </c>
      <c r="M51" s="21">
        <f t="shared" si="18"/>
        <v>2</v>
      </c>
      <c r="N51" s="21">
        <f t="shared" si="18"/>
        <v>2</v>
      </c>
      <c r="O51" s="21">
        <f t="shared" si="18"/>
        <v>0</v>
      </c>
      <c r="P51" s="21">
        <f t="shared" si="18"/>
        <v>1</v>
      </c>
      <c r="Q51" s="21">
        <f t="shared" si="18"/>
        <v>2</v>
      </c>
      <c r="R51" s="21">
        <f t="shared" si="18"/>
        <v>7</v>
      </c>
      <c r="S51" s="43">
        <f t="shared" si="2"/>
        <v>0.74074074074074081</v>
      </c>
      <c r="T51" s="44">
        <f t="shared" si="3"/>
        <v>1.7283950617283952</v>
      </c>
      <c r="U51" s="16"/>
      <c r="V51" s="16"/>
      <c r="W51" s="16"/>
      <c r="X51" s="16"/>
    </row>
    <row r="52" spans="1:24" ht="12" hidden="1" customHeight="1" outlineLevel="2" x14ac:dyDescent="0.2">
      <c r="A52" s="10" t="s">
        <v>68</v>
      </c>
      <c r="B52" s="21">
        <v>5</v>
      </c>
      <c r="C52" s="21">
        <v>0</v>
      </c>
      <c r="D52" s="21">
        <v>0</v>
      </c>
      <c r="E52" s="21">
        <v>0</v>
      </c>
      <c r="F52" s="21">
        <v>1</v>
      </c>
      <c r="G52" s="21">
        <v>1</v>
      </c>
      <c r="H52" s="21">
        <v>1</v>
      </c>
      <c r="I52" s="21">
        <v>0</v>
      </c>
      <c r="J52" s="21">
        <v>8.1</v>
      </c>
      <c r="K52" s="21">
        <v>31</v>
      </c>
      <c r="L52" s="21">
        <v>4</v>
      </c>
      <c r="M52" s="21">
        <v>2</v>
      </c>
      <c r="N52" s="21">
        <v>2</v>
      </c>
      <c r="O52" s="21">
        <v>0</v>
      </c>
      <c r="P52" s="21">
        <v>1</v>
      </c>
      <c r="Q52" s="21">
        <v>2</v>
      </c>
      <c r="R52" s="21">
        <v>7</v>
      </c>
      <c r="S52" s="43">
        <f t="shared" si="2"/>
        <v>0.74074074074074081</v>
      </c>
      <c r="T52" s="44">
        <f t="shared" si="3"/>
        <v>1.7283950617283952</v>
      </c>
      <c r="U52" s="16"/>
      <c r="V52" s="16"/>
      <c r="W52" s="16"/>
      <c r="X52" s="16"/>
    </row>
    <row r="53" spans="1:24" ht="12" customHeight="1" outlineLevel="1" collapsed="1" x14ac:dyDescent="0.2">
      <c r="A53" s="33" t="s">
        <v>417</v>
      </c>
      <c r="B53" s="21">
        <f t="shared" ref="B53:R53" si="19">SUBTOTAL(9,B54:B55)</f>
        <v>11</v>
      </c>
      <c r="C53" s="21">
        <f t="shared" si="19"/>
        <v>0</v>
      </c>
      <c r="D53" s="21">
        <f t="shared" si="19"/>
        <v>0</v>
      </c>
      <c r="E53" s="21">
        <f t="shared" si="19"/>
        <v>0</v>
      </c>
      <c r="F53" s="21">
        <f t="shared" si="19"/>
        <v>2</v>
      </c>
      <c r="G53" s="21">
        <f t="shared" si="19"/>
        <v>0</v>
      </c>
      <c r="H53" s="21">
        <f t="shared" si="19"/>
        <v>0</v>
      </c>
      <c r="I53" s="21">
        <f t="shared" si="19"/>
        <v>0</v>
      </c>
      <c r="J53" s="21">
        <f t="shared" si="19"/>
        <v>18.2</v>
      </c>
      <c r="K53" s="21">
        <f t="shared" si="19"/>
        <v>85</v>
      </c>
      <c r="L53" s="21">
        <f t="shared" si="19"/>
        <v>17</v>
      </c>
      <c r="M53" s="21">
        <f t="shared" si="19"/>
        <v>8</v>
      </c>
      <c r="N53" s="21">
        <f t="shared" si="19"/>
        <v>7</v>
      </c>
      <c r="O53" s="21">
        <f t="shared" si="19"/>
        <v>0</v>
      </c>
      <c r="P53" s="21">
        <f t="shared" si="19"/>
        <v>1</v>
      </c>
      <c r="Q53" s="21">
        <f t="shared" si="19"/>
        <v>19</v>
      </c>
      <c r="R53" s="21">
        <f t="shared" si="19"/>
        <v>18</v>
      </c>
      <c r="S53" s="43">
        <f t="shared" si="2"/>
        <v>1.9780219780219781</v>
      </c>
      <c r="T53" s="44">
        <f t="shared" si="3"/>
        <v>2.6923076923076925</v>
      </c>
      <c r="U53" s="16"/>
      <c r="V53" s="16"/>
      <c r="W53" s="16"/>
      <c r="X53" s="16"/>
    </row>
    <row r="54" spans="1:24" ht="12" hidden="1" customHeight="1" outlineLevel="2" x14ac:dyDescent="0.2">
      <c r="A54" s="10" t="s">
        <v>98</v>
      </c>
      <c r="B54" s="21">
        <v>9</v>
      </c>
      <c r="C54" s="21">
        <v>0</v>
      </c>
      <c r="D54" s="21">
        <v>0</v>
      </c>
      <c r="E54" s="21">
        <v>0</v>
      </c>
      <c r="F54" s="21">
        <v>2</v>
      </c>
      <c r="G54" s="21">
        <v>0</v>
      </c>
      <c r="H54" s="21">
        <v>0</v>
      </c>
      <c r="I54" s="21">
        <v>0</v>
      </c>
      <c r="J54" s="21">
        <v>15.2</v>
      </c>
      <c r="K54" s="21">
        <v>68</v>
      </c>
      <c r="L54" s="21">
        <v>15</v>
      </c>
      <c r="M54" s="21">
        <v>8</v>
      </c>
      <c r="N54" s="21">
        <v>7</v>
      </c>
      <c r="O54" s="21">
        <v>0</v>
      </c>
      <c r="P54" s="21">
        <v>1</v>
      </c>
      <c r="Q54" s="21">
        <v>13</v>
      </c>
      <c r="R54" s="21">
        <v>14</v>
      </c>
      <c r="S54" s="43">
        <f t="shared" si="2"/>
        <v>1.8421052631578949</v>
      </c>
      <c r="T54" s="44">
        <f t="shared" si="3"/>
        <v>3.2236842105263159</v>
      </c>
      <c r="U54" s="16"/>
      <c r="V54" s="16"/>
      <c r="W54" s="16"/>
      <c r="X54" s="16"/>
    </row>
    <row r="55" spans="1:24" ht="12" hidden="1" customHeight="1" outlineLevel="2" x14ac:dyDescent="0.2">
      <c r="A55" s="10" t="s">
        <v>98</v>
      </c>
      <c r="B55" s="10">
        <v>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3</v>
      </c>
      <c r="K55" s="10">
        <v>17</v>
      </c>
      <c r="L55" s="10">
        <v>2</v>
      </c>
      <c r="M55" s="10">
        <v>0</v>
      </c>
      <c r="N55" s="10">
        <v>0</v>
      </c>
      <c r="O55" s="10">
        <v>0</v>
      </c>
      <c r="P55" s="10">
        <v>0</v>
      </c>
      <c r="Q55" s="10">
        <v>6</v>
      </c>
      <c r="R55" s="10">
        <v>4</v>
      </c>
      <c r="S55" s="43">
        <f t="shared" si="2"/>
        <v>2.6666666666666665</v>
      </c>
      <c r="T55" s="44">
        <f t="shared" si="3"/>
        <v>0</v>
      </c>
      <c r="U55" s="16"/>
      <c r="V55" s="16"/>
      <c r="W55" s="16"/>
      <c r="X55" s="16"/>
    </row>
    <row r="56" spans="1:24" ht="12" customHeight="1" outlineLevel="1" collapsed="1" x14ac:dyDescent="0.2">
      <c r="A56" s="33" t="s">
        <v>286</v>
      </c>
      <c r="B56" s="21">
        <f t="shared" ref="B56:R56" si="20">SUBTOTAL(9,B57:B60)</f>
        <v>20</v>
      </c>
      <c r="C56" s="21">
        <f t="shared" si="20"/>
        <v>6</v>
      </c>
      <c r="D56" s="21">
        <f t="shared" si="20"/>
        <v>0</v>
      </c>
      <c r="E56" s="21">
        <f t="shared" si="20"/>
        <v>1</v>
      </c>
      <c r="F56" s="21">
        <f t="shared" si="20"/>
        <v>4</v>
      </c>
      <c r="G56" s="21">
        <f t="shared" si="20"/>
        <v>1</v>
      </c>
      <c r="H56" s="21">
        <f t="shared" si="20"/>
        <v>1</v>
      </c>
      <c r="I56" s="21">
        <f t="shared" si="20"/>
        <v>1</v>
      </c>
      <c r="J56" s="21">
        <f t="shared" si="20"/>
        <v>56.2</v>
      </c>
      <c r="K56" s="21">
        <f t="shared" si="20"/>
        <v>251</v>
      </c>
      <c r="L56" s="21">
        <f t="shared" si="20"/>
        <v>68</v>
      </c>
      <c r="M56" s="21">
        <f t="shared" si="20"/>
        <v>54</v>
      </c>
      <c r="N56" s="21">
        <f t="shared" si="20"/>
        <v>37</v>
      </c>
      <c r="O56" s="21">
        <f t="shared" si="20"/>
        <v>1</v>
      </c>
      <c r="P56" s="21">
        <f t="shared" si="20"/>
        <v>7</v>
      </c>
      <c r="Q56" s="21">
        <f t="shared" si="20"/>
        <v>29</v>
      </c>
      <c r="R56" s="21">
        <f t="shared" si="20"/>
        <v>48</v>
      </c>
      <c r="S56" s="43">
        <f t="shared" si="2"/>
        <v>1.7259786476868326</v>
      </c>
      <c r="T56" s="44">
        <f t="shared" si="3"/>
        <v>4.6085409252669036</v>
      </c>
      <c r="U56" s="16"/>
      <c r="V56" s="16"/>
      <c r="W56" s="16"/>
      <c r="X56" s="16"/>
    </row>
    <row r="57" spans="1:24" ht="12" hidden="1" customHeight="1" outlineLevel="2" x14ac:dyDescent="0.2">
      <c r="A57" s="10" t="s">
        <v>55</v>
      </c>
      <c r="B57" s="21">
        <v>3</v>
      </c>
      <c r="C57" s="21">
        <v>0</v>
      </c>
      <c r="D57" s="21">
        <v>0</v>
      </c>
      <c r="E57" s="21">
        <v>0</v>
      </c>
      <c r="F57" s="21">
        <v>1</v>
      </c>
      <c r="G57" s="21">
        <v>0</v>
      </c>
      <c r="H57" s="21">
        <v>0</v>
      </c>
      <c r="I57" s="21">
        <v>0</v>
      </c>
      <c r="J57" s="21">
        <v>5.2</v>
      </c>
      <c r="K57" s="21"/>
      <c r="L57" s="21">
        <v>3</v>
      </c>
      <c r="M57" s="21">
        <v>4</v>
      </c>
      <c r="N57" s="21">
        <v>1</v>
      </c>
      <c r="O57" s="21">
        <v>0</v>
      </c>
      <c r="P57" s="21">
        <v>0</v>
      </c>
      <c r="Q57" s="21">
        <v>2</v>
      </c>
      <c r="R57" s="21">
        <v>6</v>
      </c>
      <c r="S57" s="43">
        <f t="shared" si="2"/>
        <v>0.96153846153846145</v>
      </c>
      <c r="T57" s="44">
        <f t="shared" si="3"/>
        <v>1.346153846153846</v>
      </c>
      <c r="U57" s="16"/>
      <c r="V57" s="16"/>
      <c r="W57" s="16"/>
      <c r="X57" s="16"/>
    </row>
    <row r="58" spans="1:24" ht="12" hidden="1" customHeight="1" outlineLevel="2" x14ac:dyDescent="0.2">
      <c r="A58" s="10" t="s">
        <v>55</v>
      </c>
      <c r="B58" s="21">
        <v>1</v>
      </c>
      <c r="C58" s="21">
        <v>1</v>
      </c>
      <c r="D58" s="21">
        <v>0</v>
      </c>
      <c r="E58" s="21">
        <v>1</v>
      </c>
      <c r="F58" s="21">
        <v>0</v>
      </c>
      <c r="G58" s="21">
        <v>0</v>
      </c>
      <c r="H58" s="21">
        <v>0</v>
      </c>
      <c r="I58" s="21">
        <v>0</v>
      </c>
      <c r="J58" s="21">
        <v>6</v>
      </c>
      <c r="K58" s="21">
        <v>36</v>
      </c>
      <c r="L58" s="21">
        <v>10</v>
      </c>
      <c r="M58" s="21">
        <v>10</v>
      </c>
      <c r="N58" s="21">
        <v>9</v>
      </c>
      <c r="O58" s="15">
        <v>0</v>
      </c>
      <c r="P58" s="21">
        <v>3</v>
      </c>
      <c r="Q58" s="21">
        <v>2</v>
      </c>
      <c r="R58" s="21">
        <v>4</v>
      </c>
      <c r="S58" s="43">
        <f t="shared" si="2"/>
        <v>2</v>
      </c>
      <c r="T58" s="44">
        <f t="shared" si="3"/>
        <v>10.5</v>
      </c>
      <c r="U58" s="16"/>
      <c r="V58" s="16"/>
      <c r="W58" s="16"/>
      <c r="X58" s="16"/>
    </row>
    <row r="59" spans="1:24" ht="12" hidden="1" customHeight="1" outlineLevel="2" x14ac:dyDescent="0.2">
      <c r="A59" s="10" t="s">
        <v>55</v>
      </c>
      <c r="B59" s="21">
        <v>9</v>
      </c>
      <c r="C59" s="21">
        <v>2</v>
      </c>
      <c r="D59" s="21">
        <v>0</v>
      </c>
      <c r="E59" s="21">
        <v>0</v>
      </c>
      <c r="F59" s="21">
        <v>1</v>
      </c>
      <c r="G59" s="21">
        <v>0</v>
      </c>
      <c r="H59" s="21">
        <v>0</v>
      </c>
      <c r="I59" s="21">
        <v>0</v>
      </c>
      <c r="J59" s="21">
        <v>22</v>
      </c>
      <c r="K59" s="21">
        <v>105</v>
      </c>
      <c r="L59" s="21">
        <v>35</v>
      </c>
      <c r="M59" s="21">
        <v>22</v>
      </c>
      <c r="N59" s="21">
        <v>14</v>
      </c>
      <c r="O59" s="15">
        <v>0</v>
      </c>
      <c r="P59" s="21">
        <v>2</v>
      </c>
      <c r="Q59" s="21">
        <v>11</v>
      </c>
      <c r="R59" s="21">
        <v>13</v>
      </c>
      <c r="S59" s="43">
        <f t="shared" si="2"/>
        <v>2.0909090909090908</v>
      </c>
      <c r="T59" s="44">
        <f t="shared" si="3"/>
        <v>4.4545454545454541</v>
      </c>
      <c r="U59" s="16"/>
      <c r="V59" s="16"/>
      <c r="W59" s="16"/>
      <c r="X59" s="16"/>
    </row>
    <row r="60" spans="1:24" ht="12" hidden="1" customHeight="1" outlineLevel="2" x14ac:dyDescent="0.2">
      <c r="A60" s="10" t="s">
        <v>55</v>
      </c>
      <c r="B60" s="21">
        <v>7</v>
      </c>
      <c r="C60" s="21">
        <v>3</v>
      </c>
      <c r="D60" s="21">
        <v>0</v>
      </c>
      <c r="E60" s="21">
        <v>0</v>
      </c>
      <c r="F60" s="21">
        <v>2</v>
      </c>
      <c r="G60" s="21">
        <v>1</v>
      </c>
      <c r="H60" s="21">
        <v>1</v>
      </c>
      <c r="I60" s="21">
        <v>1</v>
      </c>
      <c r="J60" s="21">
        <v>23</v>
      </c>
      <c r="K60" s="21">
        <v>110</v>
      </c>
      <c r="L60" s="21">
        <v>20</v>
      </c>
      <c r="M60" s="21">
        <v>18</v>
      </c>
      <c r="N60" s="21">
        <v>13</v>
      </c>
      <c r="O60" s="21">
        <v>1</v>
      </c>
      <c r="P60" s="21">
        <v>2</v>
      </c>
      <c r="Q60" s="21">
        <v>14</v>
      </c>
      <c r="R60" s="21">
        <v>25</v>
      </c>
      <c r="S60" s="43">
        <f t="shared" si="2"/>
        <v>1.4782608695652173</v>
      </c>
      <c r="T60" s="44">
        <f t="shared" si="3"/>
        <v>3.9565217391304346</v>
      </c>
      <c r="U60" s="16"/>
      <c r="V60" s="16"/>
      <c r="W60" s="16"/>
      <c r="X60" s="16"/>
    </row>
    <row r="61" spans="1:24" ht="12" customHeight="1" outlineLevel="1" collapsed="1" x14ac:dyDescent="0.2">
      <c r="A61" s="33" t="s">
        <v>287</v>
      </c>
      <c r="B61" s="21">
        <f t="shared" ref="B61:R61" si="21">SUBTOTAL(9,B62:B62)</f>
        <v>4</v>
      </c>
      <c r="C61" s="21">
        <f t="shared" si="21"/>
        <v>1</v>
      </c>
      <c r="D61" s="21">
        <f t="shared" si="21"/>
        <v>0</v>
      </c>
      <c r="E61" s="21">
        <f t="shared" si="21"/>
        <v>0</v>
      </c>
      <c r="F61" s="21">
        <f t="shared" si="21"/>
        <v>2</v>
      </c>
      <c r="G61" s="21">
        <f t="shared" si="21"/>
        <v>0</v>
      </c>
      <c r="H61" s="21">
        <f t="shared" si="21"/>
        <v>0</v>
      </c>
      <c r="I61" s="21">
        <f t="shared" si="21"/>
        <v>0</v>
      </c>
      <c r="J61" s="21">
        <f t="shared" si="21"/>
        <v>12</v>
      </c>
      <c r="K61" s="21">
        <f t="shared" si="21"/>
        <v>0</v>
      </c>
      <c r="L61" s="21">
        <f t="shared" si="21"/>
        <v>16</v>
      </c>
      <c r="M61" s="21">
        <f t="shared" si="21"/>
        <v>13</v>
      </c>
      <c r="N61" s="21">
        <f t="shared" si="21"/>
        <v>10</v>
      </c>
      <c r="O61" s="21">
        <f t="shared" si="21"/>
        <v>0</v>
      </c>
      <c r="P61" s="21">
        <f t="shared" si="21"/>
        <v>2</v>
      </c>
      <c r="Q61" s="21">
        <f t="shared" si="21"/>
        <v>9</v>
      </c>
      <c r="R61" s="21">
        <f t="shared" si="21"/>
        <v>5</v>
      </c>
      <c r="S61" s="43">
        <f t="shared" si="2"/>
        <v>2.0833333333333335</v>
      </c>
      <c r="T61" s="44">
        <f t="shared" si="3"/>
        <v>5.833333333333333</v>
      </c>
      <c r="U61" s="16"/>
      <c r="V61" s="16"/>
      <c r="W61" s="16"/>
      <c r="X61" s="16"/>
    </row>
    <row r="62" spans="1:24" ht="12" hidden="1" customHeight="1" outlineLevel="2" x14ac:dyDescent="0.2">
      <c r="A62" s="10" t="s">
        <v>83</v>
      </c>
      <c r="B62" s="21">
        <v>4</v>
      </c>
      <c r="C62" s="21">
        <v>1</v>
      </c>
      <c r="D62" s="21">
        <v>0</v>
      </c>
      <c r="E62" s="21">
        <v>0</v>
      </c>
      <c r="F62" s="21">
        <v>2</v>
      </c>
      <c r="G62" s="21">
        <v>0</v>
      </c>
      <c r="H62" s="21">
        <v>0</v>
      </c>
      <c r="I62" s="21">
        <v>0</v>
      </c>
      <c r="J62" s="21">
        <v>12</v>
      </c>
      <c r="K62" s="21"/>
      <c r="L62" s="21">
        <v>16</v>
      </c>
      <c r="M62" s="21">
        <v>13</v>
      </c>
      <c r="N62" s="21">
        <v>10</v>
      </c>
      <c r="O62" s="21">
        <v>0</v>
      </c>
      <c r="P62" s="21">
        <v>2</v>
      </c>
      <c r="Q62" s="21">
        <v>9</v>
      </c>
      <c r="R62" s="21">
        <v>5</v>
      </c>
      <c r="S62" s="43">
        <f t="shared" si="2"/>
        <v>2.0833333333333335</v>
      </c>
      <c r="T62" s="44">
        <f t="shared" si="3"/>
        <v>5.833333333333333</v>
      </c>
      <c r="U62" s="16"/>
      <c r="V62" s="16"/>
      <c r="W62" s="16"/>
      <c r="X62" s="16"/>
    </row>
    <row r="63" spans="1:24" ht="12" customHeight="1" outlineLevel="1" collapsed="1" x14ac:dyDescent="0.2">
      <c r="A63" s="33" t="s">
        <v>288</v>
      </c>
      <c r="B63" s="21">
        <f t="shared" ref="B63:R63" si="22">SUBTOTAL(9,B64:B64)</f>
        <v>1</v>
      </c>
      <c r="C63" s="21">
        <f t="shared" si="22"/>
        <v>0</v>
      </c>
      <c r="D63" s="21">
        <f t="shared" si="22"/>
        <v>0</v>
      </c>
      <c r="E63" s="21">
        <f t="shared" si="22"/>
        <v>0</v>
      </c>
      <c r="F63" s="21">
        <f t="shared" si="22"/>
        <v>0</v>
      </c>
      <c r="G63" s="21">
        <f t="shared" si="22"/>
        <v>0</v>
      </c>
      <c r="H63" s="21">
        <f t="shared" si="22"/>
        <v>0</v>
      </c>
      <c r="I63" s="21">
        <f t="shared" si="22"/>
        <v>0</v>
      </c>
      <c r="J63" s="21">
        <f t="shared" si="22"/>
        <v>1</v>
      </c>
      <c r="K63" s="21">
        <f t="shared" si="22"/>
        <v>0</v>
      </c>
      <c r="L63" s="21">
        <f t="shared" si="22"/>
        <v>0</v>
      </c>
      <c r="M63" s="21">
        <f t="shared" si="22"/>
        <v>2</v>
      </c>
      <c r="N63" s="21">
        <f t="shared" si="22"/>
        <v>2</v>
      </c>
      <c r="O63" s="21">
        <f t="shared" si="22"/>
        <v>0</v>
      </c>
      <c r="P63" s="21">
        <f t="shared" si="22"/>
        <v>0</v>
      </c>
      <c r="Q63" s="21">
        <f t="shared" si="22"/>
        <v>5</v>
      </c>
      <c r="R63" s="21">
        <f t="shared" si="22"/>
        <v>1</v>
      </c>
      <c r="S63" s="43">
        <f t="shared" si="2"/>
        <v>5</v>
      </c>
      <c r="T63" s="44">
        <f t="shared" si="3"/>
        <v>14</v>
      </c>
      <c r="U63" s="16"/>
      <c r="V63" s="16"/>
      <c r="W63" s="16"/>
      <c r="X63" s="16"/>
    </row>
    <row r="64" spans="1:24" ht="12" hidden="1" customHeight="1" outlineLevel="2" x14ac:dyDescent="0.2">
      <c r="A64" s="10" t="s">
        <v>91</v>
      </c>
      <c r="B64" s="21">
        <v>1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1</v>
      </c>
      <c r="K64" s="21"/>
      <c r="L64" s="21">
        <v>0</v>
      </c>
      <c r="M64" s="21">
        <v>2</v>
      </c>
      <c r="N64" s="21">
        <v>2</v>
      </c>
      <c r="O64" s="21">
        <v>0</v>
      </c>
      <c r="P64" s="21">
        <v>0</v>
      </c>
      <c r="Q64" s="21">
        <v>5</v>
      </c>
      <c r="R64" s="21">
        <v>1</v>
      </c>
      <c r="S64" s="43">
        <f t="shared" si="2"/>
        <v>5</v>
      </c>
      <c r="T64" s="44">
        <f t="shared" si="3"/>
        <v>14</v>
      </c>
      <c r="U64" s="16"/>
      <c r="V64" s="16"/>
      <c r="W64" s="16"/>
      <c r="X64" s="16"/>
    </row>
    <row r="65" spans="1:24" ht="12" customHeight="1" outlineLevel="1" collapsed="1" x14ac:dyDescent="0.2">
      <c r="A65" s="33" t="s">
        <v>289</v>
      </c>
      <c r="B65" s="21">
        <f t="shared" ref="B65:R65" si="23">SUBTOTAL(9,B66:B69)</f>
        <v>30</v>
      </c>
      <c r="C65" s="21">
        <f t="shared" si="23"/>
        <v>27</v>
      </c>
      <c r="D65" s="21">
        <f t="shared" si="23"/>
        <v>6</v>
      </c>
      <c r="E65" s="21">
        <f t="shared" si="23"/>
        <v>4</v>
      </c>
      <c r="F65" s="21">
        <f t="shared" si="23"/>
        <v>12</v>
      </c>
      <c r="G65" s="21">
        <f t="shared" si="23"/>
        <v>6</v>
      </c>
      <c r="H65" s="21">
        <f t="shared" si="23"/>
        <v>1</v>
      </c>
      <c r="I65" s="21">
        <f t="shared" si="23"/>
        <v>1</v>
      </c>
      <c r="J65" s="21">
        <f t="shared" si="23"/>
        <v>163.19999999999999</v>
      </c>
      <c r="K65" s="21">
        <f t="shared" si="23"/>
        <v>775</v>
      </c>
      <c r="L65" s="21">
        <f t="shared" si="23"/>
        <v>180</v>
      </c>
      <c r="M65" s="21">
        <f t="shared" si="23"/>
        <v>117</v>
      </c>
      <c r="N65" s="21">
        <f t="shared" si="23"/>
        <v>89</v>
      </c>
      <c r="O65" s="21">
        <f t="shared" si="23"/>
        <v>4</v>
      </c>
      <c r="P65" s="21">
        <f t="shared" si="23"/>
        <v>19</v>
      </c>
      <c r="Q65" s="21">
        <f t="shared" si="23"/>
        <v>74</v>
      </c>
      <c r="R65" s="21">
        <f t="shared" si="23"/>
        <v>130</v>
      </c>
      <c r="S65" s="43">
        <f t="shared" si="2"/>
        <v>1.5563725490196079</v>
      </c>
      <c r="T65" s="44">
        <f t="shared" si="3"/>
        <v>3.8174019607843142</v>
      </c>
      <c r="U65" s="16"/>
      <c r="V65" s="16"/>
      <c r="W65" s="16"/>
      <c r="X65" s="16"/>
    </row>
    <row r="66" spans="1:24" ht="12" hidden="1" customHeight="1" outlineLevel="2" x14ac:dyDescent="0.2">
      <c r="A66" s="10" t="s">
        <v>47</v>
      </c>
      <c r="B66" s="21">
        <v>5</v>
      </c>
      <c r="C66" s="21">
        <v>5</v>
      </c>
      <c r="D66" s="21">
        <v>1</v>
      </c>
      <c r="E66" s="21">
        <v>3</v>
      </c>
      <c r="F66" s="21">
        <v>1</v>
      </c>
      <c r="G66" s="21">
        <v>0</v>
      </c>
      <c r="H66" s="21">
        <v>0</v>
      </c>
      <c r="I66" s="21">
        <v>0</v>
      </c>
      <c r="J66" s="21">
        <v>31</v>
      </c>
      <c r="K66" s="21">
        <v>146</v>
      </c>
      <c r="L66" s="21">
        <v>26</v>
      </c>
      <c r="M66" s="21">
        <v>23</v>
      </c>
      <c r="N66" s="21">
        <v>18</v>
      </c>
      <c r="O66" s="21">
        <v>0</v>
      </c>
      <c r="P66" s="21">
        <v>8</v>
      </c>
      <c r="Q66" s="21">
        <v>16</v>
      </c>
      <c r="R66" s="21">
        <v>27</v>
      </c>
      <c r="S66" s="43">
        <f t="shared" si="2"/>
        <v>1.3548387096774193</v>
      </c>
      <c r="T66" s="44">
        <f t="shared" si="3"/>
        <v>4.064516129032258</v>
      </c>
      <c r="U66" s="16"/>
      <c r="V66" s="16"/>
      <c r="W66" s="16"/>
      <c r="X66" s="16"/>
    </row>
    <row r="67" spans="1:24" ht="12" hidden="1" customHeight="1" outlineLevel="2" x14ac:dyDescent="0.2">
      <c r="A67" s="10" t="s">
        <v>47</v>
      </c>
      <c r="B67" s="21">
        <v>6</v>
      </c>
      <c r="C67" s="21">
        <v>5</v>
      </c>
      <c r="D67" s="21">
        <v>1</v>
      </c>
      <c r="E67" s="21">
        <v>0</v>
      </c>
      <c r="F67" s="21">
        <v>2</v>
      </c>
      <c r="G67" s="21">
        <v>3</v>
      </c>
      <c r="H67" s="21">
        <v>1</v>
      </c>
      <c r="I67" s="21">
        <v>1</v>
      </c>
      <c r="J67" s="21">
        <v>26.1</v>
      </c>
      <c r="K67" s="21">
        <v>143</v>
      </c>
      <c r="L67" s="21">
        <v>45</v>
      </c>
      <c r="M67" s="21">
        <v>33</v>
      </c>
      <c r="N67" s="21">
        <v>28</v>
      </c>
      <c r="O67" s="21">
        <v>2</v>
      </c>
      <c r="P67" s="21">
        <v>4</v>
      </c>
      <c r="Q67" s="21">
        <v>11</v>
      </c>
      <c r="R67" s="21">
        <v>16</v>
      </c>
      <c r="S67" s="43">
        <f t="shared" si="2"/>
        <v>2.1455938697318007</v>
      </c>
      <c r="T67" s="44">
        <f t="shared" si="3"/>
        <v>7.5095785440613021</v>
      </c>
      <c r="U67" s="16"/>
      <c r="V67" s="16"/>
      <c r="W67" s="16"/>
      <c r="X67" s="16"/>
    </row>
    <row r="68" spans="1:24" ht="12" hidden="1" customHeight="1" outlineLevel="2" x14ac:dyDescent="0.2">
      <c r="A68" s="10" t="s">
        <v>47</v>
      </c>
      <c r="B68" s="21">
        <v>9</v>
      </c>
      <c r="C68" s="21">
        <v>8</v>
      </c>
      <c r="D68" s="21">
        <v>2</v>
      </c>
      <c r="E68" s="21">
        <v>0</v>
      </c>
      <c r="F68" s="21">
        <v>3</v>
      </c>
      <c r="G68" s="21">
        <v>3</v>
      </c>
      <c r="H68" s="21">
        <v>0</v>
      </c>
      <c r="I68" s="21">
        <v>0</v>
      </c>
      <c r="J68" s="21">
        <v>48.1</v>
      </c>
      <c r="K68" s="21">
        <v>227</v>
      </c>
      <c r="L68" s="21">
        <v>50</v>
      </c>
      <c r="M68" s="21">
        <v>32</v>
      </c>
      <c r="N68" s="21">
        <v>23</v>
      </c>
      <c r="O68" s="15">
        <v>2</v>
      </c>
      <c r="P68" s="21">
        <v>6</v>
      </c>
      <c r="Q68" s="21">
        <v>25</v>
      </c>
      <c r="R68" s="21">
        <v>40</v>
      </c>
      <c r="S68" s="43">
        <f t="shared" si="2"/>
        <v>1.5592515592515592</v>
      </c>
      <c r="T68" s="44">
        <f t="shared" si="3"/>
        <v>3.3471933471933473</v>
      </c>
      <c r="U68" s="16"/>
      <c r="V68" s="16"/>
      <c r="W68" s="16"/>
      <c r="X68" s="16"/>
    </row>
    <row r="69" spans="1:24" ht="12" hidden="1" customHeight="1" outlineLevel="2" x14ac:dyDescent="0.2">
      <c r="A69" s="10" t="s">
        <v>47</v>
      </c>
      <c r="B69" s="21">
        <v>10</v>
      </c>
      <c r="C69" s="21">
        <v>9</v>
      </c>
      <c r="D69" s="21">
        <v>2</v>
      </c>
      <c r="E69" s="21">
        <v>1</v>
      </c>
      <c r="F69" s="21">
        <v>6</v>
      </c>
      <c r="G69" s="21">
        <v>0</v>
      </c>
      <c r="H69" s="21">
        <v>0</v>
      </c>
      <c r="I69" s="21">
        <v>0</v>
      </c>
      <c r="J69" s="21">
        <v>58</v>
      </c>
      <c r="K69" s="21">
        <v>259</v>
      </c>
      <c r="L69" s="21">
        <v>59</v>
      </c>
      <c r="M69" s="21">
        <v>29</v>
      </c>
      <c r="N69" s="21">
        <v>20</v>
      </c>
      <c r="O69" s="21">
        <v>0</v>
      </c>
      <c r="P69" s="21">
        <v>1</v>
      </c>
      <c r="Q69" s="21">
        <v>22</v>
      </c>
      <c r="R69" s="21">
        <v>47</v>
      </c>
      <c r="S69" s="43">
        <f t="shared" si="2"/>
        <v>1.396551724137931</v>
      </c>
      <c r="T69" s="44">
        <f t="shared" si="3"/>
        <v>2.4137931034482758</v>
      </c>
      <c r="U69" s="16"/>
      <c r="V69" s="16"/>
      <c r="W69" s="16"/>
      <c r="X69" s="16"/>
    </row>
    <row r="70" spans="1:24" ht="12" customHeight="1" outlineLevel="1" collapsed="1" x14ac:dyDescent="0.2">
      <c r="A70" s="33" t="s">
        <v>291</v>
      </c>
      <c r="B70" s="21">
        <f t="shared" ref="B70:R70" si="24">SUBTOTAL(9,B71:B74)</f>
        <v>28</v>
      </c>
      <c r="C70" s="21">
        <f t="shared" si="24"/>
        <v>3</v>
      </c>
      <c r="D70" s="21">
        <f t="shared" si="24"/>
        <v>1</v>
      </c>
      <c r="E70" s="21">
        <f t="shared" si="24"/>
        <v>0</v>
      </c>
      <c r="F70" s="21">
        <f t="shared" si="24"/>
        <v>7</v>
      </c>
      <c r="G70" s="21">
        <f t="shared" si="24"/>
        <v>2</v>
      </c>
      <c r="H70" s="21">
        <f t="shared" si="24"/>
        <v>4</v>
      </c>
      <c r="I70" s="21">
        <f t="shared" si="24"/>
        <v>4</v>
      </c>
      <c r="J70" s="21">
        <f t="shared" si="24"/>
        <v>56.4</v>
      </c>
      <c r="K70" s="21">
        <f t="shared" si="24"/>
        <v>258</v>
      </c>
      <c r="L70" s="21">
        <f t="shared" si="24"/>
        <v>54</v>
      </c>
      <c r="M70" s="21">
        <f t="shared" si="24"/>
        <v>30</v>
      </c>
      <c r="N70" s="21">
        <f t="shared" si="24"/>
        <v>23</v>
      </c>
      <c r="O70" s="21">
        <f t="shared" si="24"/>
        <v>3</v>
      </c>
      <c r="P70" s="21">
        <f t="shared" si="24"/>
        <v>10</v>
      </c>
      <c r="Q70" s="21">
        <f t="shared" si="24"/>
        <v>28</v>
      </c>
      <c r="R70" s="21">
        <f t="shared" si="24"/>
        <v>58</v>
      </c>
      <c r="S70" s="43">
        <f t="shared" ref="S70:S133" si="25">(Q70+L70)/(J70)</f>
        <v>1.4539007092198581</v>
      </c>
      <c r="T70" s="44">
        <f t="shared" ref="T70:T133" si="26">(7*N70)/(J70)</f>
        <v>2.8546099290780145</v>
      </c>
      <c r="U70" s="16"/>
      <c r="V70" s="16"/>
      <c r="W70" s="16"/>
      <c r="X70" s="16"/>
    </row>
    <row r="71" spans="1:24" ht="12" hidden="1" customHeight="1" outlineLevel="2" x14ac:dyDescent="0.2">
      <c r="A71" s="10" t="s">
        <v>73</v>
      </c>
      <c r="B71" s="21">
        <v>11</v>
      </c>
      <c r="C71" s="21">
        <v>0</v>
      </c>
      <c r="D71" s="21">
        <v>0</v>
      </c>
      <c r="E71" s="21">
        <v>0</v>
      </c>
      <c r="F71" s="21">
        <v>1</v>
      </c>
      <c r="G71" s="21">
        <v>2</v>
      </c>
      <c r="H71" s="21">
        <v>2</v>
      </c>
      <c r="I71" s="21">
        <v>2</v>
      </c>
      <c r="J71" s="21">
        <v>16.2</v>
      </c>
      <c r="K71" s="21">
        <v>72</v>
      </c>
      <c r="L71" s="21">
        <v>16</v>
      </c>
      <c r="M71" s="21">
        <v>8</v>
      </c>
      <c r="N71" s="21">
        <v>5</v>
      </c>
      <c r="O71" s="21">
        <v>2</v>
      </c>
      <c r="P71" s="21">
        <v>3</v>
      </c>
      <c r="Q71" s="21">
        <v>7</v>
      </c>
      <c r="R71" s="21">
        <v>10</v>
      </c>
      <c r="S71" s="43">
        <f t="shared" si="25"/>
        <v>1.4197530864197532</v>
      </c>
      <c r="T71" s="44">
        <f t="shared" si="26"/>
        <v>2.1604938271604941</v>
      </c>
      <c r="U71" s="16"/>
      <c r="V71" s="16"/>
      <c r="W71" s="16"/>
      <c r="X71" s="16"/>
    </row>
    <row r="72" spans="1:24" ht="12" hidden="1" customHeight="1" outlineLevel="2" x14ac:dyDescent="0.2">
      <c r="A72" s="10" t="s">
        <v>73</v>
      </c>
      <c r="B72" s="21">
        <v>5</v>
      </c>
      <c r="C72" s="21">
        <v>1</v>
      </c>
      <c r="D72" s="21">
        <v>1</v>
      </c>
      <c r="E72" s="21">
        <v>0</v>
      </c>
      <c r="F72" s="21">
        <v>2</v>
      </c>
      <c r="G72" s="21">
        <v>0</v>
      </c>
      <c r="H72" s="21">
        <v>1</v>
      </c>
      <c r="I72" s="21">
        <v>1</v>
      </c>
      <c r="J72" s="21">
        <v>15.1</v>
      </c>
      <c r="K72" s="21">
        <v>66</v>
      </c>
      <c r="L72" s="21">
        <v>14</v>
      </c>
      <c r="M72" s="21">
        <v>9</v>
      </c>
      <c r="N72" s="21">
        <v>7</v>
      </c>
      <c r="O72" s="21">
        <v>0</v>
      </c>
      <c r="P72" s="21">
        <v>1</v>
      </c>
      <c r="Q72" s="21">
        <v>5</v>
      </c>
      <c r="R72" s="21">
        <v>18</v>
      </c>
      <c r="S72" s="43">
        <f t="shared" si="25"/>
        <v>1.2582781456953642</v>
      </c>
      <c r="T72" s="44">
        <f t="shared" si="26"/>
        <v>3.2450331125827816</v>
      </c>
      <c r="U72" s="16"/>
      <c r="V72" s="16"/>
      <c r="W72" s="16"/>
      <c r="X72" s="16"/>
    </row>
    <row r="73" spans="1:24" ht="12" hidden="1" customHeight="1" outlineLevel="2" x14ac:dyDescent="0.2">
      <c r="A73" s="10" t="s">
        <v>73</v>
      </c>
      <c r="B73" s="21">
        <v>11</v>
      </c>
      <c r="C73" s="21">
        <v>2</v>
      </c>
      <c r="D73" s="21">
        <v>0</v>
      </c>
      <c r="E73" s="21">
        <v>0</v>
      </c>
      <c r="F73" s="21">
        <v>4</v>
      </c>
      <c r="G73" s="21">
        <v>0</v>
      </c>
      <c r="H73" s="21">
        <v>1</v>
      </c>
      <c r="I73" s="21">
        <v>1</v>
      </c>
      <c r="J73" s="21">
        <v>23.1</v>
      </c>
      <c r="K73" s="21">
        <v>111</v>
      </c>
      <c r="L73" s="21">
        <v>24</v>
      </c>
      <c r="M73" s="21">
        <v>13</v>
      </c>
      <c r="N73" s="21">
        <v>11</v>
      </c>
      <c r="O73" s="21">
        <v>1</v>
      </c>
      <c r="P73" s="21">
        <v>6</v>
      </c>
      <c r="Q73" s="21">
        <v>14</v>
      </c>
      <c r="R73" s="21">
        <v>29</v>
      </c>
      <c r="S73" s="43">
        <f t="shared" si="25"/>
        <v>1.6450216450216448</v>
      </c>
      <c r="T73" s="44">
        <f t="shared" si="26"/>
        <v>3.333333333333333</v>
      </c>
      <c r="U73" s="16"/>
      <c r="V73" s="16"/>
      <c r="W73" s="16"/>
      <c r="X73" s="16"/>
    </row>
    <row r="74" spans="1:24" ht="12" hidden="1" customHeight="1" outlineLevel="2" x14ac:dyDescent="0.2">
      <c r="A74" s="10" t="s">
        <v>73</v>
      </c>
      <c r="B74" s="10">
        <v>1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2</v>
      </c>
      <c r="K74" s="10">
        <v>9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2</v>
      </c>
      <c r="R74" s="10">
        <v>1</v>
      </c>
      <c r="S74" s="43">
        <f t="shared" si="25"/>
        <v>1</v>
      </c>
      <c r="T74" s="44">
        <f t="shared" si="26"/>
        <v>0</v>
      </c>
      <c r="U74" s="16"/>
      <c r="V74" s="16"/>
      <c r="W74" s="16"/>
      <c r="X74" s="16"/>
    </row>
    <row r="75" spans="1:24" ht="12" customHeight="1" outlineLevel="1" collapsed="1" x14ac:dyDescent="0.2">
      <c r="A75" s="33" t="s">
        <v>292</v>
      </c>
      <c r="B75" s="21">
        <f t="shared" ref="B75:R75" si="27">SUBTOTAL(9,B76:B76)</f>
        <v>6</v>
      </c>
      <c r="C75" s="21">
        <f t="shared" si="27"/>
        <v>5</v>
      </c>
      <c r="D75" s="21">
        <f t="shared" si="27"/>
        <v>3</v>
      </c>
      <c r="E75" s="21">
        <f t="shared" si="27"/>
        <v>0</v>
      </c>
      <c r="F75" s="21">
        <f t="shared" si="27"/>
        <v>4</v>
      </c>
      <c r="G75" s="21">
        <f t="shared" si="27"/>
        <v>1</v>
      </c>
      <c r="H75" s="21">
        <f t="shared" si="27"/>
        <v>0</v>
      </c>
      <c r="I75" s="21">
        <f t="shared" si="27"/>
        <v>0</v>
      </c>
      <c r="J75" s="21">
        <f t="shared" si="27"/>
        <v>27</v>
      </c>
      <c r="K75" s="21">
        <f t="shared" si="27"/>
        <v>123</v>
      </c>
      <c r="L75" s="21">
        <f t="shared" si="27"/>
        <v>39</v>
      </c>
      <c r="M75" s="21">
        <f t="shared" si="27"/>
        <v>22</v>
      </c>
      <c r="N75" s="21">
        <f t="shared" si="27"/>
        <v>20</v>
      </c>
      <c r="O75" s="21">
        <f t="shared" si="27"/>
        <v>0</v>
      </c>
      <c r="P75" s="21">
        <f t="shared" si="27"/>
        <v>1</v>
      </c>
      <c r="Q75" s="21">
        <f t="shared" si="27"/>
        <v>9</v>
      </c>
      <c r="R75" s="21">
        <f t="shared" si="27"/>
        <v>22</v>
      </c>
      <c r="S75" s="43">
        <f t="shared" si="25"/>
        <v>1.7777777777777777</v>
      </c>
      <c r="T75" s="44">
        <f t="shared" si="26"/>
        <v>5.1851851851851851</v>
      </c>
      <c r="U75" s="16"/>
      <c r="V75" s="16"/>
      <c r="W75" s="16"/>
      <c r="X75" s="16"/>
    </row>
    <row r="76" spans="1:24" ht="12" hidden="1" customHeight="1" outlineLevel="2" x14ac:dyDescent="0.2">
      <c r="A76" s="10" t="s">
        <v>59</v>
      </c>
      <c r="B76" s="21">
        <v>6</v>
      </c>
      <c r="C76" s="21">
        <v>5</v>
      </c>
      <c r="D76" s="21">
        <v>3</v>
      </c>
      <c r="E76" s="21">
        <v>0</v>
      </c>
      <c r="F76" s="21">
        <v>4</v>
      </c>
      <c r="G76" s="21">
        <v>1</v>
      </c>
      <c r="H76" s="21">
        <v>0</v>
      </c>
      <c r="I76" s="21">
        <v>0</v>
      </c>
      <c r="J76" s="21">
        <v>27</v>
      </c>
      <c r="K76" s="21">
        <v>123</v>
      </c>
      <c r="L76" s="21">
        <v>39</v>
      </c>
      <c r="M76" s="21">
        <v>22</v>
      </c>
      <c r="N76" s="21">
        <v>20</v>
      </c>
      <c r="O76" s="21">
        <v>0</v>
      </c>
      <c r="P76" s="21">
        <v>1</v>
      </c>
      <c r="Q76" s="21">
        <v>9</v>
      </c>
      <c r="R76" s="21">
        <v>22</v>
      </c>
      <c r="S76" s="43">
        <f t="shared" si="25"/>
        <v>1.7777777777777777</v>
      </c>
      <c r="T76" s="44">
        <f t="shared" si="26"/>
        <v>5.1851851851851851</v>
      </c>
      <c r="U76" s="16"/>
      <c r="V76" s="16"/>
      <c r="W76" s="16"/>
      <c r="X76" s="16"/>
    </row>
    <row r="77" spans="1:24" ht="12" customHeight="1" outlineLevel="1" collapsed="1" x14ac:dyDescent="0.2">
      <c r="A77" s="33" t="s">
        <v>294</v>
      </c>
      <c r="B77" s="21">
        <f t="shared" ref="B77:R77" si="28">SUBTOTAL(9,B78:B81)</f>
        <v>14</v>
      </c>
      <c r="C77" s="21">
        <f t="shared" si="28"/>
        <v>8</v>
      </c>
      <c r="D77" s="21">
        <f t="shared" si="28"/>
        <v>0</v>
      </c>
      <c r="E77" s="21">
        <f t="shared" si="28"/>
        <v>0</v>
      </c>
      <c r="F77" s="21">
        <f t="shared" si="28"/>
        <v>1</v>
      </c>
      <c r="G77" s="21">
        <f t="shared" si="28"/>
        <v>3</v>
      </c>
      <c r="H77" s="21">
        <f t="shared" si="28"/>
        <v>0</v>
      </c>
      <c r="I77" s="21">
        <f t="shared" si="28"/>
        <v>0</v>
      </c>
      <c r="J77" s="21">
        <f t="shared" si="28"/>
        <v>31</v>
      </c>
      <c r="K77" s="21">
        <f t="shared" si="28"/>
        <v>161</v>
      </c>
      <c r="L77" s="21">
        <f t="shared" si="28"/>
        <v>36</v>
      </c>
      <c r="M77" s="21">
        <f t="shared" si="28"/>
        <v>29</v>
      </c>
      <c r="N77" s="21">
        <f t="shared" si="28"/>
        <v>25</v>
      </c>
      <c r="O77" s="21">
        <f t="shared" si="28"/>
        <v>2</v>
      </c>
      <c r="P77" s="21">
        <f t="shared" si="28"/>
        <v>3</v>
      </c>
      <c r="Q77" s="21">
        <f t="shared" si="28"/>
        <v>26</v>
      </c>
      <c r="R77" s="21">
        <f t="shared" si="28"/>
        <v>21</v>
      </c>
      <c r="S77" s="43">
        <f t="shared" si="25"/>
        <v>2</v>
      </c>
      <c r="T77" s="44">
        <f t="shared" si="26"/>
        <v>5.645161290322581</v>
      </c>
      <c r="U77" s="16"/>
      <c r="V77" s="16"/>
      <c r="W77" s="16"/>
      <c r="X77" s="16"/>
    </row>
    <row r="78" spans="1:24" ht="12" hidden="1" customHeight="1" outlineLevel="2" x14ac:dyDescent="0.2">
      <c r="A78" s="10" t="s">
        <v>71</v>
      </c>
      <c r="B78" s="21">
        <v>4</v>
      </c>
      <c r="C78" s="21">
        <v>1</v>
      </c>
      <c r="D78" s="21">
        <v>0</v>
      </c>
      <c r="E78" s="21">
        <v>0</v>
      </c>
      <c r="F78" s="21">
        <v>0</v>
      </c>
      <c r="G78" s="21">
        <v>1</v>
      </c>
      <c r="H78" s="21">
        <v>0</v>
      </c>
      <c r="I78" s="21">
        <v>0</v>
      </c>
      <c r="J78" s="21">
        <v>8</v>
      </c>
      <c r="K78" s="21">
        <v>43</v>
      </c>
      <c r="L78" s="21">
        <v>14</v>
      </c>
      <c r="M78" s="21">
        <v>11</v>
      </c>
      <c r="N78" s="21">
        <v>9</v>
      </c>
      <c r="O78" s="21">
        <v>0</v>
      </c>
      <c r="P78" s="21">
        <v>1</v>
      </c>
      <c r="Q78" s="21">
        <v>2</v>
      </c>
      <c r="R78" s="21">
        <v>8</v>
      </c>
      <c r="S78" s="43">
        <f t="shared" si="25"/>
        <v>2</v>
      </c>
      <c r="T78" s="44">
        <f t="shared" si="26"/>
        <v>7.875</v>
      </c>
      <c r="U78" s="16"/>
      <c r="V78" s="16"/>
      <c r="W78" s="16"/>
      <c r="X78" s="16"/>
    </row>
    <row r="79" spans="1:24" ht="12" hidden="1" customHeight="1" outlineLevel="2" x14ac:dyDescent="0.2">
      <c r="A79" s="10" t="s">
        <v>71</v>
      </c>
      <c r="B79" s="21">
        <v>4</v>
      </c>
      <c r="C79" s="21">
        <v>3</v>
      </c>
      <c r="D79" s="21">
        <v>0</v>
      </c>
      <c r="E79" s="21">
        <v>0</v>
      </c>
      <c r="F79" s="21">
        <v>1</v>
      </c>
      <c r="G79" s="21">
        <v>0</v>
      </c>
      <c r="H79" s="21">
        <v>0</v>
      </c>
      <c r="I79" s="21">
        <v>0</v>
      </c>
      <c r="J79" s="21">
        <v>9</v>
      </c>
      <c r="K79" s="21">
        <v>48</v>
      </c>
      <c r="L79" s="21">
        <v>8</v>
      </c>
      <c r="M79" s="21">
        <v>8</v>
      </c>
      <c r="N79" s="21">
        <v>6</v>
      </c>
      <c r="O79" s="21">
        <v>0</v>
      </c>
      <c r="P79" s="21">
        <v>2</v>
      </c>
      <c r="Q79" s="21">
        <v>8</v>
      </c>
      <c r="R79" s="21">
        <v>7</v>
      </c>
      <c r="S79" s="43">
        <f t="shared" si="25"/>
        <v>1.7777777777777777</v>
      </c>
      <c r="T79" s="44">
        <f t="shared" si="26"/>
        <v>4.666666666666667</v>
      </c>
      <c r="U79" s="16"/>
      <c r="V79" s="16"/>
      <c r="W79" s="16"/>
      <c r="X79" s="16"/>
    </row>
    <row r="80" spans="1:24" ht="12" hidden="1" customHeight="1" outlineLevel="2" x14ac:dyDescent="0.2">
      <c r="A80" s="10" t="s">
        <v>71</v>
      </c>
      <c r="B80" s="21">
        <v>3</v>
      </c>
      <c r="C80" s="21">
        <v>2</v>
      </c>
      <c r="D80" s="21">
        <v>0</v>
      </c>
      <c r="E80" s="21">
        <v>0</v>
      </c>
      <c r="F80" s="21">
        <v>0</v>
      </c>
      <c r="G80" s="21">
        <v>1</v>
      </c>
      <c r="H80" s="21">
        <v>0</v>
      </c>
      <c r="I80" s="21">
        <v>0</v>
      </c>
      <c r="J80" s="21">
        <v>7</v>
      </c>
      <c r="K80" s="21">
        <v>35</v>
      </c>
      <c r="L80" s="21">
        <v>7</v>
      </c>
      <c r="M80" s="21">
        <v>5</v>
      </c>
      <c r="N80" s="21">
        <v>5</v>
      </c>
      <c r="O80" s="21">
        <v>1</v>
      </c>
      <c r="P80" s="21">
        <v>0</v>
      </c>
      <c r="Q80" s="21">
        <v>8</v>
      </c>
      <c r="R80" s="21">
        <v>3</v>
      </c>
      <c r="S80" s="43">
        <f t="shared" si="25"/>
        <v>2.1428571428571428</v>
      </c>
      <c r="T80" s="44">
        <f t="shared" si="26"/>
        <v>5</v>
      </c>
      <c r="U80" s="16"/>
      <c r="V80" s="16"/>
      <c r="W80" s="16"/>
      <c r="X80" s="16"/>
    </row>
    <row r="81" spans="1:24" ht="12" hidden="1" customHeight="1" outlineLevel="2" x14ac:dyDescent="0.2">
      <c r="A81" s="10" t="s">
        <v>71</v>
      </c>
      <c r="B81" s="21">
        <v>3</v>
      </c>
      <c r="C81" s="21">
        <v>2</v>
      </c>
      <c r="D81" s="21">
        <v>0</v>
      </c>
      <c r="E81" s="21">
        <v>0</v>
      </c>
      <c r="F81" s="21">
        <v>0</v>
      </c>
      <c r="G81" s="21">
        <v>1</v>
      </c>
      <c r="H81" s="21">
        <v>0</v>
      </c>
      <c r="I81" s="21">
        <v>0</v>
      </c>
      <c r="J81" s="21">
        <v>7</v>
      </c>
      <c r="K81" s="21">
        <v>35</v>
      </c>
      <c r="L81" s="21">
        <v>7</v>
      </c>
      <c r="M81" s="21">
        <v>5</v>
      </c>
      <c r="N81" s="21">
        <v>5</v>
      </c>
      <c r="O81" s="21">
        <v>1</v>
      </c>
      <c r="P81" s="21">
        <v>0</v>
      </c>
      <c r="Q81" s="21">
        <v>8</v>
      </c>
      <c r="R81" s="21">
        <v>3</v>
      </c>
      <c r="S81" s="43">
        <f t="shared" si="25"/>
        <v>2.1428571428571428</v>
      </c>
      <c r="T81" s="44">
        <f t="shared" si="26"/>
        <v>5</v>
      </c>
      <c r="U81" s="16"/>
      <c r="V81" s="16"/>
      <c r="W81" s="16"/>
      <c r="X81" s="16"/>
    </row>
    <row r="82" spans="1:24" ht="12" customHeight="1" outlineLevel="1" collapsed="1" x14ac:dyDescent="0.2">
      <c r="A82" s="33" t="s">
        <v>296</v>
      </c>
      <c r="B82" s="21">
        <f t="shared" ref="B82:R82" si="29">SUBTOTAL(9,B83:B83)</f>
        <v>1</v>
      </c>
      <c r="C82" s="21">
        <f t="shared" si="29"/>
        <v>1</v>
      </c>
      <c r="D82" s="21">
        <f t="shared" si="29"/>
        <v>0</v>
      </c>
      <c r="E82" s="21">
        <f t="shared" si="29"/>
        <v>0</v>
      </c>
      <c r="F82" s="21">
        <f t="shared" si="29"/>
        <v>0</v>
      </c>
      <c r="G82" s="21">
        <f t="shared" si="29"/>
        <v>1</v>
      </c>
      <c r="H82" s="21">
        <f t="shared" si="29"/>
        <v>0</v>
      </c>
      <c r="I82" s="21">
        <f t="shared" si="29"/>
        <v>0</v>
      </c>
      <c r="J82" s="21">
        <f t="shared" si="29"/>
        <v>5</v>
      </c>
      <c r="K82" s="21">
        <f t="shared" si="29"/>
        <v>26</v>
      </c>
      <c r="L82" s="21">
        <f t="shared" si="29"/>
        <v>4</v>
      </c>
      <c r="M82" s="21">
        <f t="shared" si="29"/>
        <v>5</v>
      </c>
      <c r="N82" s="21">
        <f t="shared" si="29"/>
        <v>2</v>
      </c>
      <c r="O82" s="21">
        <f t="shared" si="29"/>
        <v>0</v>
      </c>
      <c r="P82" s="21">
        <f t="shared" si="29"/>
        <v>3</v>
      </c>
      <c r="Q82" s="21">
        <f t="shared" si="29"/>
        <v>3</v>
      </c>
      <c r="R82" s="21">
        <f t="shared" si="29"/>
        <v>12</v>
      </c>
      <c r="S82" s="43">
        <f t="shared" si="25"/>
        <v>1.4</v>
      </c>
      <c r="T82" s="44">
        <f t="shared" si="26"/>
        <v>2.8</v>
      </c>
      <c r="U82" s="16"/>
      <c r="V82" s="16"/>
      <c r="W82" s="16"/>
      <c r="X82" s="16"/>
    </row>
    <row r="83" spans="1:24" ht="12" hidden="1" customHeight="1" outlineLevel="2" x14ac:dyDescent="0.2">
      <c r="A83" s="10" t="s">
        <v>72</v>
      </c>
      <c r="B83" s="21">
        <v>1</v>
      </c>
      <c r="C83" s="21">
        <v>1</v>
      </c>
      <c r="D83" s="21">
        <v>0</v>
      </c>
      <c r="E83" s="21">
        <v>0</v>
      </c>
      <c r="F83" s="21">
        <v>0</v>
      </c>
      <c r="G83" s="21">
        <v>1</v>
      </c>
      <c r="H83" s="21">
        <v>0</v>
      </c>
      <c r="I83" s="21">
        <v>0</v>
      </c>
      <c r="J83" s="21">
        <v>5</v>
      </c>
      <c r="K83" s="21">
        <v>26</v>
      </c>
      <c r="L83" s="21">
        <v>4</v>
      </c>
      <c r="M83" s="21">
        <v>5</v>
      </c>
      <c r="N83" s="21">
        <v>2</v>
      </c>
      <c r="O83" s="21">
        <v>0</v>
      </c>
      <c r="P83" s="21">
        <v>3</v>
      </c>
      <c r="Q83" s="21">
        <v>3</v>
      </c>
      <c r="R83" s="21">
        <v>12</v>
      </c>
      <c r="S83" s="43">
        <f t="shared" si="25"/>
        <v>1.4</v>
      </c>
      <c r="T83" s="44">
        <f t="shared" si="26"/>
        <v>2.8</v>
      </c>
      <c r="U83" s="16"/>
      <c r="V83" s="16"/>
      <c r="W83" s="16"/>
      <c r="X83" s="16"/>
    </row>
    <row r="84" spans="1:24" ht="12" customHeight="1" outlineLevel="1" collapsed="1" x14ac:dyDescent="0.2">
      <c r="A84" s="33" t="s">
        <v>297</v>
      </c>
      <c r="B84" s="21">
        <f t="shared" ref="B84:R84" si="30">SUBTOTAL(9,B85:B86)</f>
        <v>12</v>
      </c>
      <c r="C84" s="21">
        <f t="shared" si="30"/>
        <v>8</v>
      </c>
      <c r="D84" s="21">
        <f t="shared" si="30"/>
        <v>4</v>
      </c>
      <c r="E84" s="21">
        <f t="shared" si="30"/>
        <v>0</v>
      </c>
      <c r="F84" s="21">
        <f t="shared" si="30"/>
        <v>6</v>
      </c>
      <c r="G84" s="21">
        <f t="shared" si="30"/>
        <v>2</v>
      </c>
      <c r="H84" s="21">
        <f t="shared" si="30"/>
        <v>0</v>
      </c>
      <c r="I84" s="21">
        <f t="shared" si="30"/>
        <v>0</v>
      </c>
      <c r="J84" s="21">
        <f t="shared" si="30"/>
        <v>56.4</v>
      </c>
      <c r="K84" s="21">
        <f t="shared" si="30"/>
        <v>256</v>
      </c>
      <c r="L84" s="21">
        <f t="shared" si="30"/>
        <v>58</v>
      </c>
      <c r="M84" s="21">
        <f t="shared" si="30"/>
        <v>34</v>
      </c>
      <c r="N84" s="21">
        <f t="shared" si="30"/>
        <v>26</v>
      </c>
      <c r="O84" s="21">
        <f t="shared" si="30"/>
        <v>2</v>
      </c>
      <c r="P84" s="21">
        <f t="shared" si="30"/>
        <v>4</v>
      </c>
      <c r="Q84" s="21">
        <f t="shared" si="30"/>
        <v>24</v>
      </c>
      <c r="R84" s="21">
        <f t="shared" si="30"/>
        <v>44</v>
      </c>
      <c r="S84" s="43">
        <f t="shared" si="25"/>
        <v>1.4539007092198581</v>
      </c>
      <c r="T84" s="44">
        <f t="shared" si="26"/>
        <v>3.226950354609929</v>
      </c>
      <c r="U84" s="16"/>
      <c r="V84" s="16"/>
      <c r="W84" s="16"/>
      <c r="X84" s="16"/>
    </row>
    <row r="85" spans="1:24" ht="12" hidden="1" customHeight="1" outlineLevel="2" x14ac:dyDescent="0.2">
      <c r="A85" s="10" t="s">
        <v>79</v>
      </c>
      <c r="B85" s="21">
        <v>6</v>
      </c>
      <c r="C85" s="21">
        <v>4</v>
      </c>
      <c r="D85" s="21">
        <v>2</v>
      </c>
      <c r="E85" s="21">
        <v>0</v>
      </c>
      <c r="F85" s="21">
        <v>3</v>
      </c>
      <c r="G85" s="21">
        <v>1</v>
      </c>
      <c r="H85" s="21">
        <v>0</v>
      </c>
      <c r="I85" s="21">
        <v>0</v>
      </c>
      <c r="J85" s="21">
        <v>28.2</v>
      </c>
      <c r="K85" s="21">
        <v>128</v>
      </c>
      <c r="L85" s="21">
        <v>29</v>
      </c>
      <c r="M85" s="21">
        <v>17</v>
      </c>
      <c r="N85" s="21">
        <v>13</v>
      </c>
      <c r="O85" s="21">
        <v>1</v>
      </c>
      <c r="P85" s="21">
        <v>2</v>
      </c>
      <c r="Q85" s="21">
        <v>12</v>
      </c>
      <c r="R85" s="21">
        <v>22</v>
      </c>
      <c r="S85" s="43">
        <f t="shared" si="25"/>
        <v>1.4539007092198581</v>
      </c>
      <c r="T85" s="44">
        <f t="shared" si="26"/>
        <v>3.226950354609929</v>
      </c>
      <c r="U85" s="16"/>
      <c r="V85" s="16"/>
      <c r="W85" s="16"/>
      <c r="X85" s="16"/>
    </row>
    <row r="86" spans="1:24" ht="12" hidden="1" customHeight="1" outlineLevel="2" x14ac:dyDescent="0.2">
      <c r="A86" s="10" t="s">
        <v>79</v>
      </c>
      <c r="B86" s="21">
        <v>6</v>
      </c>
      <c r="C86" s="21">
        <v>4</v>
      </c>
      <c r="D86" s="21">
        <v>2</v>
      </c>
      <c r="E86" s="21">
        <v>0</v>
      </c>
      <c r="F86" s="21">
        <v>3</v>
      </c>
      <c r="G86" s="21">
        <v>1</v>
      </c>
      <c r="H86" s="21">
        <v>0</v>
      </c>
      <c r="I86" s="21">
        <v>0</v>
      </c>
      <c r="J86" s="21">
        <v>28.2</v>
      </c>
      <c r="K86" s="21">
        <v>128</v>
      </c>
      <c r="L86" s="21">
        <v>29</v>
      </c>
      <c r="M86" s="21">
        <v>17</v>
      </c>
      <c r="N86" s="21">
        <v>13</v>
      </c>
      <c r="O86" s="21">
        <v>1</v>
      </c>
      <c r="P86" s="21">
        <v>2</v>
      </c>
      <c r="Q86" s="21">
        <v>12</v>
      </c>
      <c r="R86" s="21">
        <v>22</v>
      </c>
      <c r="S86" s="43">
        <f t="shared" si="25"/>
        <v>1.4539007092198581</v>
      </c>
      <c r="T86" s="44">
        <f t="shared" si="26"/>
        <v>3.226950354609929</v>
      </c>
      <c r="U86" s="16"/>
      <c r="V86" s="16"/>
      <c r="W86" s="16"/>
      <c r="X86" s="16"/>
    </row>
    <row r="87" spans="1:24" ht="12" customHeight="1" outlineLevel="1" collapsed="1" x14ac:dyDescent="0.2">
      <c r="A87" s="33" t="s">
        <v>301</v>
      </c>
      <c r="B87" s="21">
        <f t="shared" ref="B87:R87" si="31">SUBTOTAL(9,B88:B88)</f>
        <v>4</v>
      </c>
      <c r="C87" s="21">
        <f t="shared" si="31"/>
        <v>3</v>
      </c>
      <c r="D87" s="21">
        <f t="shared" si="31"/>
        <v>0</v>
      </c>
      <c r="E87" s="21">
        <f t="shared" si="31"/>
        <v>0</v>
      </c>
      <c r="F87" s="21">
        <f t="shared" si="31"/>
        <v>0</v>
      </c>
      <c r="G87" s="21">
        <f t="shared" si="31"/>
        <v>2</v>
      </c>
      <c r="H87" s="21">
        <f t="shared" si="31"/>
        <v>0</v>
      </c>
      <c r="I87" s="21">
        <f t="shared" si="31"/>
        <v>0</v>
      </c>
      <c r="J87" s="21">
        <f t="shared" si="31"/>
        <v>14.2</v>
      </c>
      <c r="K87" s="21">
        <f t="shared" si="31"/>
        <v>0</v>
      </c>
      <c r="L87" s="21">
        <f t="shared" si="31"/>
        <v>22</v>
      </c>
      <c r="M87" s="21">
        <f t="shared" si="31"/>
        <v>19</v>
      </c>
      <c r="N87" s="21">
        <f t="shared" si="31"/>
        <v>9</v>
      </c>
      <c r="O87" s="21">
        <f t="shared" si="31"/>
        <v>2</v>
      </c>
      <c r="P87" s="21">
        <f t="shared" si="31"/>
        <v>2</v>
      </c>
      <c r="Q87" s="21">
        <f t="shared" si="31"/>
        <v>15</v>
      </c>
      <c r="R87" s="21">
        <f t="shared" si="31"/>
        <v>6</v>
      </c>
      <c r="S87" s="43">
        <f t="shared" si="25"/>
        <v>2.6056338028169015</v>
      </c>
      <c r="T87" s="44">
        <f t="shared" si="26"/>
        <v>4.436619718309859</v>
      </c>
      <c r="U87" s="16"/>
      <c r="V87" s="16"/>
      <c r="W87" s="16"/>
      <c r="X87" s="16"/>
    </row>
    <row r="88" spans="1:24" ht="12" hidden="1" customHeight="1" outlineLevel="2" x14ac:dyDescent="0.2">
      <c r="A88" s="10" t="s">
        <v>100</v>
      </c>
      <c r="B88" s="21">
        <v>4</v>
      </c>
      <c r="C88" s="21">
        <v>3</v>
      </c>
      <c r="D88" s="21">
        <v>0</v>
      </c>
      <c r="E88" s="21">
        <v>0</v>
      </c>
      <c r="F88" s="21">
        <v>0</v>
      </c>
      <c r="G88" s="21">
        <v>2</v>
      </c>
      <c r="H88" s="21">
        <v>0</v>
      </c>
      <c r="I88" s="21">
        <v>0</v>
      </c>
      <c r="J88" s="21">
        <v>14.2</v>
      </c>
      <c r="K88" s="21"/>
      <c r="L88" s="21">
        <v>22</v>
      </c>
      <c r="M88" s="21">
        <v>19</v>
      </c>
      <c r="N88" s="21">
        <v>9</v>
      </c>
      <c r="O88" s="21">
        <v>2</v>
      </c>
      <c r="P88" s="21">
        <v>2</v>
      </c>
      <c r="Q88" s="21">
        <v>15</v>
      </c>
      <c r="R88" s="21">
        <v>6</v>
      </c>
      <c r="S88" s="43">
        <f t="shared" si="25"/>
        <v>2.6056338028169015</v>
      </c>
      <c r="T88" s="44">
        <f t="shared" si="26"/>
        <v>4.436619718309859</v>
      </c>
      <c r="U88" s="16"/>
      <c r="V88" s="16"/>
      <c r="W88" s="16"/>
      <c r="X88" s="16"/>
    </row>
    <row r="89" spans="1:24" ht="12" customHeight="1" outlineLevel="1" collapsed="1" x14ac:dyDescent="0.2">
      <c r="A89" s="33" t="s">
        <v>303</v>
      </c>
      <c r="B89" s="21">
        <f t="shared" ref="B89:R89" si="32">SUBTOTAL(9,B90:B92)</f>
        <v>4</v>
      </c>
      <c r="C89" s="21">
        <f t="shared" si="32"/>
        <v>1</v>
      </c>
      <c r="D89" s="21">
        <f t="shared" si="32"/>
        <v>0</v>
      </c>
      <c r="E89" s="21">
        <f t="shared" si="32"/>
        <v>0</v>
      </c>
      <c r="F89" s="21">
        <f t="shared" si="32"/>
        <v>1</v>
      </c>
      <c r="G89" s="21">
        <f t="shared" si="32"/>
        <v>0</v>
      </c>
      <c r="H89" s="21">
        <f t="shared" si="32"/>
        <v>0</v>
      </c>
      <c r="I89" s="21">
        <f t="shared" si="32"/>
        <v>0</v>
      </c>
      <c r="J89" s="21">
        <f t="shared" si="32"/>
        <v>4.0999999999999996</v>
      </c>
      <c r="K89" s="21">
        <f t="shared" si="32"/>
        <v>30</v>
      </c>
      <c r="L89" s="21">
        <f t="shared" si="32"/>
        <v>3</v>
      </c>
      <c r="M89" s="21">
        <f t="shared" si="32"/>
        <v>7</v>
      </c>
      <c r="N89" s="21">
        <f t="shared" si="32"/>
        <v>7</v>
      </c>
      <c r="O89" s="21">
        <f t="shared" si="32"/>
        <v>1</v>
      </c>
      <c r="P89" s="21">
        <f t="shared" si="32"/>
        <v>3</v>
      </c>
      <c r="Q89" s="21">
        <f t="shared" si="32"/>
        <v>12</v>
      </c>
      <c r="R89" s="21">
        <f t="shared" si="32"/>
        <v>4</v>
      </c>
      <c r="S89" s="43">
        <f t="shared" si="25"/>
        <v>3.6585365853658538</v>
      </c>
      <c r="T89" s="44">
        <f t="shared" si="26"/>
        <v>11.951219512195124</v>
      </c>
      <c r="U89" s="16"/>
      <c r="V89" s="16"/>
      <c r="W89" s="16"/>
      <c r="X89" s="16"/>
    </row>
    <row r="90" spans="1:24" ht="12" hidden="1" customHeight="1" outlineLevel="2" x14ac:dyDescent="0.2">
      <c r="A90" s="10" t="s">
        <v>70</v>
      </c>
      <c r="B90" s="21">
        <v>2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2</v>
      </c>
      <c r="K90" s="21">
        <v>13</v>
      </c>
      <c r="L90" s="21">
        <v>1</v>
      </c>
      <c r="M90" s="21">
        <v>2</v>
      </c>
      <c r="N90" s="21">
        <v>2</v>
      </c>
      <c r="O90" s="21">
        <v>1</v>
      </c>
      <c r="P90" s="21">
        <v>1</v>
      </c>
      <c r="Q90" s="21">
        <v>5</v>
      </c>
      <c r="R90" s="21">
        <v>3</v>
      </c>
      <c r="S90" s="43">
        <f t="shared" si="25"/>
        <v>3</v>
      </c>
      <c r="T90" s="44">
        <f t="shared" si="26"/>
        <v>7</v>
      </c>
      <c r="U90" s="16"/>
      <c r="V90" s="16"/>
      <c r="W90" s="16"/>
      <c r="X90" s="16"/>
    </row>
    <row r="91" spans="1:24" ht="12" hidden="1" customHeight="1" outlineLevel="2" x14ac:dyDescent="0.2">
      <c r="A91" s="10" t="s">
        <v>70</v>
      </c>
      <c r="B91" s="21">
        <v>1</v>
      </c>
      <c r="C91" s="21">
        <v>1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1.1000000000000001</v>
      </c>
      <c r="K91" s="21">
        <v>12</v>
      </c>
      <c r="L91" s="21">
        <v>2</v>
      </c>
      <c r="M91" s="21">
        <v>4</v>
      </c>
      <c r="N91" s="21">
        <v>4</v>
      </c>
      <c r="O91" s="15">
        <v>0</v>
      </c>
      <c r="P91" s="21">
        <v>2</v>
      </c>
      <c r="Q91" s="21">
        <v>4</v>
      </c>
      <c r="R91" s="21">
        <v>1</v>
      </c>
      <c r="S91" s="43">
        <f t="shared" si="25"/>
        <v>5.4545454545454541</v>
      </c>
      <c r="T91" s="44">
        <f t="shared" si="26"/>
        <v>25.454545454545453</v>
      </c>
      <c r="U91" s="16"/>
      <c r="V91" s="16"/>
      <c r="W91" s="16"/>
      <c r="X91" s="16"/>
    </row>
    <row r="92" spans="1:24" ht="12" hidden="1" customHeight="1" outlineLevel="2" x14ac:dyDescent="0.2">
      <c r="A92" s="10" t="s">
        <v>70</v>
      </c>
      <c r="B92" s="21">
        <v>1</v>
      </c>
      <c r="C92" s="21">
        <v>0</v>
      </c>
      <c r="D92" s="21">
        <v>0</v>
      </c>
      <c r="E92" s="21">
        <v>0</v>
      </c>
      <c r="F92" s="21">
        <v>1</v>
      </c>
      <c r="G92" s="21">
        <v>0</v>
      </c>
      <c r="H92" s="21">
        <v>0</v>
      </c>
      <c r="I92" s="21">
        <v>0</v>
      </c>
      <c r="J92" s="21">
        <v>1</v>
      </c>
      <c r="K92" s="21">
        <v>5</v>
      </c>
      <c r="L92" s="21">
        <v>0</v>
      </c>
      <c r="M92" s="21">
        <v>1</v>
      </c>
      <c r="N92" s="21">
        <v>1</v>
      </c>
      <c r="O92" s="15">
        <v>0</v>
      </c>
      <c r="P92" s="21">
        <v>0</v>
      </c>
      <c r="Q92" s="21">
        <v>3</v>
      </c>
      <c r="R92" s="21">
        <v>0</v>
      </c>
      <c r="S92" s="43">
        <f t="shared" si="25"/>
        <v>3</v>
      </c>
      <c r="T92" s="44">
        <f t="shared" si="26"/>
        <v>7</v>
      </c>
      <c r="U92" s="16"/>
      <c r="V92" s="16"/>
      <c r="W92" s="16"/>
      <c r="X92" s="16"/>
    </row>
    <row r="93" spans="1:24" ht="12" customHeight="1" outlineLevel="1" collapsed="1" x14ac:dyDescent="0.2">
      <c r="A93" s="34" t="s">
        <v>416</v>
      </c>
      <c r="B93" s="12">
        <f t="shared" ref="B93:R93" si="33">SUBTOTAL(9,B94:B94)</f>
        <v>3</v>
      </c>
      <c r="C93" s="12">
        <f t="shared" si="33"/>
        <v>1</v>
      </c>
      <c r="D93" s="12">
        <f t="shared" si="33"/>
        <v>1</v>
      </c>
      <c r="E93" s="12">
        <f t="shared" si="33"/>
        <v>0</v>
      </c>
      <c r="F93" s="12">
        <f t="shared" si="33"/>
        <v>0</v>
      </c>
      <c r="G93" s="12">
        <f t="shared" si="33"/>
        <v>1</v>
      </c>
      <c r="H93" s="12">
        <f t="shared" si="33"/>
        <v>0</v>
      </c>
      <c r="I93" s="12">
        <f t="shared" si="33"/>
        <v>0</v>
      </c>
      <c r="J93" s="12">
        <f t="shared" si="33"/>
        <v>12</v>
      </c>
      <c r="K93" s="12">
        <f t="shared" si="33"/>
        <v>68</v>
      </c>
      <c r="L93" s="12">
        <f t="shared" si="33"/>
        <v>14</v>
      </c>
      <c r="M93" s="12">
        <f t="shared" si="33"/>
        <v>13</v>
      </c>
      <c r="N93" s="12">
        <f t="shared" si="33"/>
        <v>13</v>
      </c>
      <c r="O93" s="12">
        <f t="shared" si="33"/>
        <v>1</v>
      </c>
      <c r="P93" s="12">
        <f t="shared" si="33"/>
        <v>4</v>
      </c>
      <c r="Q93" s="12">
        <f t="shared" si="33"/>
        <v>13</v>
      </c>
      <c r="R93" s="12">
        <f t="shared" si="33"/>
        <v>12</v>
      </c>
      <c r="S93" s="43">
        <f t="shared" si="25"/>
        <v>2.25</v>
      </c>
      <c r="T93" s="44">
        <f t="shared" si="26"/>
        <v>7.583333333333333</v>
      </c>
      <c r="U93" s="16"/>
      <c r="V93" s="16"/>
      <c r="W93" s="16"/>
      <c r="X93" s="16"/>
    </row>
    <row r="94" spans="1:24" ht="12" hidden="1" customHeight="1" outlineLevel="2" x14ac:dyDescent="0.2">
      <c r="A94" s="11" t="s">
        <v>219</v>
      </c>
      <c r="B94" s="12">
        <v>3</v>
      </c>
      <c r="C94" s="12">
        <v>1</v>
      </c>
      <c r="D94" s="12">
        <v>1</v>
      </c>
      <c r="E94" s="12">
        <v>0</v>
      </c>
      <c r="F94" s="12">
        <v>0</v>
      </c>
      <c r="G94" s="12">
        <v>1</v>
      </c>
      <c r="H94" s="12">
        <v>0</v>
      </c>
      <c r="I94" s="12">
        <v>0</v>
      </c>
      <c r="J94" s="12">
        <v>12</v>
      </c>
      <c r="K94" s="12">
        <v>68</v>
      </c>
      <c r="L94" s="12">
        <v>14</v>
      </c>
      <c r="M94" s="12">
        <v>13</v>
      </c>
      <c r="N94" s="12">
        <v>13</v>
      </c>
      <c r="O94" s="12">
        <v>1</v>
      </c>
      <c r="P94" s="12">
        <v>4</v>
      </c>
      <c r="Q94" s="12">
        <v>13</v>
      </c>
      <c r="R94" s="12">
        <v>12</v>
      </c>
      <c r="S94" s="43">
        <f t="shared" si="25"/>
        <v>2.25</v>
      </c>
      <c r="T94" s="44">
        <f t="shared" si="26"/>
        <v>7.583333333333333</v>
      </c>
      <c r="U94" s="16"/>
      <c r="V94" s="16"/>
      <c r="W94" s="16"/>
      <c r="X94" s="16"/>
    </row>
    <row r="95" spans="1:24" ht="12" customHeight="1" outlineLevel="1" collapsed="1" x14ac:dyDescent="0.2">
      <c r="A95" s="33" t="s">
        <v>304</v>
      </c>
      <c r="B95" s="21">
        <f t="shared" ref="B95:R95" si="34">SUBTOTAL(9,B96:B98)</f>
        <v>11</v>
      </c>
      <c r="C95" s="21">
        <f t="shared" si="34"/>
        <v>1</v>
      </c>
      <c r="D95" s="21">
        <f t="shared" si="34"/>
        <v>0</v>
      </c>
      <c r="E95" s="21">
        <f t="shared" si="34"/>
        <v>1</v>
      </c>
      <c r="F95" s="21">
        <f t="shared" si="34"/>
        <v>1</v>
      </c>
      <c r="G95" s="21">
        <f t="shared" si="34"/>
        <v>1</v>
      </c>
      <c r="H95" s="21">
        <f t="shared" si="34"/>
        <v>2</v>
      </c>
      <c r="I95" s="21">
        <f t="shared" si="34"/>
        <v>1</v>
      </c>
      <c r="J95" s="21">
        <f t="shared" si="34"/>
        <v>29.4</v>
      </c>
      <c r="K95" s="21">
        <f t="shared" si="34"/>
        <v>42</v>
      </c>
      <c r="L95" s="21">
        <f t="shared" si="34"/>
        <v>34</v>
      </c>
      <c r="M95" s="21">
        <f t="shared" si="34"/>
        <v>24</v>
      </c>
      <c r="N95" s="21">
        <f t="shared" si="34"/>
        <v>13</v>
      </c>
      <c r="O95" s="15">
        <f t="shared" si="34"/>
        <v>2</v>
      </c>
      <c r="P95" s="21">
        <f t="shared" si="34"/>
        <v>5</v>
      </c>
      <c r="Q95" s="21">
        <f t="shared" si="34"/>
        <v>11</v>
      </c>
      <c r="R95" s="21">
        <f t="shared" si="34"/>
        <v>18</v>
      </c>
      <c r="S95" s="43">
        <f t="shared" si="25"/>
        <v>1.5306122448979593</v>
      </c>
      <c r="T95" s="44">
        <f t="shared" si="26"/>
        <v>3.0952380952380953</v>
      </c>
      <c r="U95" s="16"/>
      <c r="V95" s="16"/>
      <c r="W95" s="16"/>
      <c r="X95" s="16"/>
    </row>
    <row r="96" spans="1:24" ht="12" hidden="1" customHeight="1" outlineLevel="2" x14ac:dyDescent="0.2">
      <c r="A96" s="10" t="s">
        <v>77</v>
      </c>
      <c r="B96" s="21">
        <v>5</v>
      </c>
      <c r="C96" s="21">
        <v>1</v>
      </c>
      <c r="D96" s="21">
        <v>0</v>
      </c>
      <c r="E96" s="21">
        <v>0</v>
      </c>
      <c r="F96" s="21">
        <v>1</v>
      </c>
      <c r="G96" s="21">
        <v>0</v>
      </c>
      <c r="H96" s="21">
        <v>1</v>
      </c>
      <c r="I96" s="21">
        <v>1</v>
      </c>
      <c r="J96" s="21">
        <v>15.2</v>
      </c>
      <c r="K96" s="21"/>
      <c r="L96" s="21">
        <v>13</v>
      </c>
      <c r="M96" s="21">
        <v>9</v>
      </c>
      <c r="N96" s="21">
        <v>2</v>
      </c>
      <c r="O96" s="15">
        <v>1</v>
      </c>
      <c r="P96" s="21">
        <v>2</v>
      </c>
      <c r="Q96" s="21">
        <v>6</v>
      </c>
      <c r="R96" s="21">
        <v>9</v>
      </c>
      <c r="S96" s="43">
        <f t="shared" si="25"/>
        <v>1.25</v>
      </c>
      <c r="T96" s="44">
        <f t="shared" si="26"/>
        <v>0.92105263157894746</v>
      </c>
      <c r="U96" s="16"/>
      <c r="V96" s="16"/>
      <c r="W96" s="16"/>
      <c r="X96" s="16"/>
    </row>
    <row r="97" spans="1:24" ht="12" hidden="1" customHeight="1" outlineLevel="2" x14ac:dyDescent="0.2">
      <c r="A97" s="10" t="s">
        <v>77</v>
      </c>
      <c r="B97" s="21">
        <v>3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6</v>
      </c>
      <c r="K97" s="21"/>
      <c r="L97" s="21">
        <v>10</v>
      </c>
      <c r="M97" s="21">
        <v>11</v>
      </c>
      <c r="N97" s="21">
        <v>7</v>
      </c>
      <c r="O97" s="21">
        <v>1</v>
      </c>
      <c r="P97" s="21">
        <v>1</v>
      </c>
      <c r="Q97" s="21">
        <v>3</v>
      </c>
      <c r="R97" s="21">
        <v>4</v>
      </c>
      <c r="S97" s="43">
        <f t="shared" si="25"/>
        <v>2.1666666666666665</v>
      </c>
      <c r="T97" s="44">
        <f t="shared" si="26"/>
        <v>8.1666666666666661</v>
      </c>
      <c r="U97" s="16"/>
      <c r="V97" s="16"/>
      <c r="W97" s="16"/>
      <c r="X97" s="16"/>
    </row>
    <row r="98" spans="1:24" ht="12" hidden="1" customHeight="1" outlineLevel="2" x14ac:dyDescent="0.2">
      <c r="A98" s="10" t="s">
        <v>77</v>
      </c>
      <c r="B98" s="21">
        <v>3</v>
      </c>
      <c r="C98" s="21">
        <v>0</v>
      </c>
      <c r="D98" s="21">
        <v>0</v>
      </c>
      <c r="E98" s="21">
        <v>1</v>
      </c>
      <c r="F98" s="21">
        <v>0</v>
      </c>
      <c r="G98" s="21">
        <v>1</v>
      </c>
      <c r="H98" s="21">
        <v>1</v>
      </c>
      <c r="I98" s="21">
        <v>0</v>
      </c>
      <c r="J98" s="21">
        <v>8.1999999999999993</v>
      </c>
      <c r="K98" s="21">
        <v>42</v>
      </c>
      <c r="L98" s="21">
        <v>11</v>
      </c>
      <c r="M98" s="21">
        <v>4</v>
      </c>
      <c r="N98" s="21">
        <v>4</v>
      </c>
      <c r="O98" s="21">
        <v>0</v>
      </c>
      <c r="P98" s="21">
        <v>2</v>
      </c>
      <c r="Q98" s="21">
        <v>2</v>
      </c>
      <c r="R98" s="21">
        <v>5</v>
      </c>
      <c r="S98" s="43">
        <f t="shared" si="25"/>
        <v>1.5853658536585367</v>
      </c>
      <c r="T98" s="44">
        <f t="shared" si="26"/>
        <v>3.4146341463414638</v>
      </c>
      <c r="U98" s="16"/>
      <c r="V98" s="16"/>
      <c r="W98" s="16"/>
      <c r="X98" s="16"/>
    </row>
    <row r="99" spans="1:24" ht="12" customHeight="1" outlineLevel="1" collapsed="1" x14ac:dyDescent="0.2">
      <c r="A99" s="33" t="s">
        <v>305</v>
      </c>
      <c r="B99" s="21">
        <f t="shared" ref="B99:R99" si="35">SUBTOTAL(9,B100:B102)</f>
        <v>11</v>
      </c>
      <c r="C99" s="21">
        <f t="shared" si="35"/>
        <v>5</v>
      </c>
      <c r="D99" s="21">
        <f t="shared" si="35"/>
        <v>0</v>
      </c>
      <c r="E99" s="21">
        <f t="shared" si="35"/>
        <v>1</v>
      </c>
      <c r="F99" s="21">
        <f t="shared" si="35"/>
        <v>3</v>
      </c>
      <c r="G99" s="21">
        <f t="shared" si="35"/>
        <v>1</v>
      </c>
      <c r="H99" s="21">
        <f t="shared" si="35"/>
        <v>1</v>
      </c>
      <c r="I99" s="21">
        <f t="shared" si="35"/>
        <v>2</v>
      </c>
      <c r="J99" s="21">
        <f t="shared" si="35"/>
        <v>25.299999999999997</v>
      </c>
      <c r="K99" s="21">
        <f t="shared" si="35"/>
        <v>137</v>
      </c>
      <c r="L99" s="21">
        <f t="shared" si="35"/>
        <v>30</v>
      </c>
      <c r="M99" s="21">
        <f t="shared" si="35"/>
        <v>39</v>
      </c>
      <c r="N99" s="21">
        <f t="shared" si="35"/>
        <v>31</v>
      </c>
      <c r="O99" s="21">
        <f t="shared" si="35"/>
        <v>0</v>
      </c>
      <c r="P99" s="21">
        <f t="shared" si="35"/>
        <v>3</v>
      </c>
      <c r="Q99" s="21">
        <f t="shared" si="35"/>
        <v>28</v>
      </c>
      <c r="R99" s="21">
        <f t="shared" si="35"/>
        <v>18</v>
      </c>
      <c r="S99" s="43">
        <f t="shared" si="25"/>
        <v>2.2924901185770752</v>
      </c>
      <c r="T99" s="44">
        <f t="shared" si="26"/>
        <v>8.5770750988142304</v>
      </c>
      <c r="U99" s="16"/>
      <c r="V99" s="16"/>
      <c r="W99" s="16"/>
      <c r="X99" s="16"/>
    </row>
    <row r="100" spans="1:24" ht="12" hidden="1" customHeight="1" outlineLevel="2" x14ac:dyDescent="0.2">
      <c r="A100" s="10" t="s">
        <v>78</v>
      </c>
      <c r="B100" s="21">
        <v>3</v>
      </c>
      <c r="C100" s="21">
        <v>2</v>
      </c>
      <c r="D100" s="21">
        <v>0</v>
      </c>
      <c r="E100" s="21">
        <v>1</v>
      </c>
      <c r="F100" s="21">
        <v>0</v>
      </c>
      <c r="G100" s="21">
        <v>0</v>
      </c>
      <c r="H100" s="21">
        <v>0</v>
      </c>
      <c r="I100" s="21">
        <v>0</v>
      </c>
      <c r="J100" s="21">
        <v>5.2</v>
      </c>
      <c r="K100" s="21">
        <v>37</v>
      </c>
      <c r="L100" s="21">
        <v>10</v>
      </c>
      <c r="M100" s="21">
        <v>16</v>
      </c>
      <c r="N100" s="21">
        <v>12</v>
      </c>
      <c r="O100" s="21">
        <v>0</v>
      </c>
      <c r="P100" s="21">
        <v>0</v>
      </c>
      <c r="Q100" s="21">
        <v>9</v>
      </c>
      <c r="R100" s="21">
        <v>8</v>
      </c>
      <c r="S100" s="43">
        <f t="shared" si="25"/>
        <v>3.6538461538461537</v>
      </c>
      <c r="T100" s="44">
        <f t="shared" si="26"/>
        <v>16.153846153846153</v>
      </c>
      <c r="U100" s="16"/>
      <c r="V100" s="16"/>
      <c r="W100" s="16"/>
      <c r="X100" s="16"/>
    </row>
    <row r="101" spans="1:24" ht="12" hidden="1" customHeight="1" outlineLevel="2" x14ac:dyDescent="0.2">
      <c r="A101" s="10" t="s">
        <v>78</v>
      </c>
      <c r="B101" s="21">
        <v>5</v>
      </c>
      <c r="C101" s="21">
        <v>3</v>
      </c>
      <c r="D101" s="21">
        <v>0</v>
      </c>
      <c r="E101" s="21">
        <v>0</v>
      </c>
      <c r="F101" s="21">
        <v>1</v>
      </c>
      <c r="G101" s="21">
        <v>1</v>
      </c>
      <c r="H101" s="21">
        <v>1</v>
      </c>
      <c r="I101" s="21">
        <v>1</v>
      </c>
      <c r="J101" s="21">
        <v>13</v>
      </c>
      <c r="K101" s="21">
        <v>66</v>
      </c>
      <c r="L101" s="21">
        <v>15</v>
      </c>
      <c r="M101" s="21">
        <v>20</v>
      </c>
      <c r="N101" s="21">
        <v>16</v>
      </c>
      <c r="O101" s="21">
        <v>0</v>
      </c>
      <c r="P101" s="21">
        <v>2</v>
      </c>
      <c r="Q101" s="21">
        <v>13</v>
      </c>
      <c r="R101" s="21">
        <v>6</v>
      </c>
      <c r="S101" s="43">
        <f t="shared" si="25"/>
        <v>2.1538461538461537</v>
      </c>
      <c r="T101" s="44">
        <f t="shared" si="26"/>
        <v>8.615384615384615</v>
      </c>
      <c r="U101" s="16"/>
      <c r="V101" s="16"/>
      <c r="W101" s="16"/>
      <c r="X101" s="16"/>
    </row>
    <row r="102" spans="1:24" ht="12" hidden="1" customHeight="1" outlineLevel="2" x14ac:dyDescent="0.2">
      <c r="A102" s="10" t="s">
        <v>78</v>
      </c>
      <c r="B102" s="21">
        <v>3</v>
      </c>
      <c r="C102" s="21">
        <v>0</v>
      </c>
      <c r="D102" s="21">
        <v>0</v>
      </c>
      <c r="E102" s="21">
        <v>0</v>
      </c>
      <c r="F102" s="21">
        <v>2</v>
      </c>
      <c r="G102" s="21">
        <v>0</v>
      </c>
      <c r="H102" s="21">
        <v>0</v>
      </c>
      <c r="I102" s="21">
        <v>1</v>
      </c>
      <c r="J102" s="21">
        <v>7.1</v>
      </c>
      <c r="K102" s="21">
        <v>34</v>
      </c>
      <c r="L102" s="21">
        <v>5</v>
      </c>
      <c r="M102" s="21">
        <v>3</v>
      </c>
      <c r="N102" s="21">
        <v>3</v>
      </c>
      <c r="O102" s="21">
        <v>0</v>
      </c>
      <c r="P102" s="21">
        <v>1</v>
      </c>
      <c r="Q102" s="21">
        <v>6</v>
      </c>
      <c r="R102" s="21">
        <v>4</v>
      </c>
      <c r="S102" s="43">
        <f t="shared" si="25"/>
        <v>1.5492957746478875</v>
      </c>
      <c r="T102" s="44">
        <f t="shared" si="26"/>
        <v>2.9577464788732395</v>
      </c>
      <c r="U102" s="16"/>
      <c r="V102" s="16"/>
      <c r="W102" s="16"/>
      <c r="X102" s="16"/>
    </row>
    <row r="103" spans="1:24" ht="12" customHeight="1" outlineLevel="1" collapsed="1" x14ac:dyDescent="0.2">
      <c r="A103" s="33" t="s">
        <v>307</v>
      </c>
      <c r="B103" s="21">
        <f t="shared" ref="B103:R103" si="36">SUBTOTAL(9,B104:B104)</f>
        <v>2</v>
      </c>
      <c r="C103" s="21">
        <f t="shared" si="36"/>
        <v>0</v>
      </c>
      <c r="D103" s="21">
        <f t="shared" si="36"/>
        <v>0</v>
      </c>
      <c r="E103" s="21">
        <f t="shared" si="36"/>
        <v>0</v>
      </c>
      <c r="F103" s="21">
        <f t="shared" si="36"/>
        <v>0</v>
      </c>
      <c r="G103" s="21">
        <f t="shared" si="36"/>
        <v>0</v>
      </c>
      <c r="H103" s="21">
        <f t="shared" si="36"/>
        <v>0</v>
      </c>
      <c r="I103" s="21">
        <f t="shared" si="36"/>
        <v>0</v>
      </c>
      <c r="J103" s="21">
        <f t="shared" si="36"/>
        <v>4</v>
      </c>
      <c r="K103" s="21">
        <f t="shared" si="36"/>
        <v>21</v>
      </c>
      <c r="L103" s="21">
        <f t="shared" si="36"/>
        <v>6</v>
      </c>
      <c r="M103" s="21">
        <f t="shared" si="36"/>
        <v>6</v>
      </c>
      <c r="N103" s="21">
        <f t="shared" si="36"/>
        <v>5</v>
      </c>
      <c r="O103" s="21">
        <f t="shared" si="36"/>
        <v>1</v>
      </c>
      <c r="P103" s="21">
        <f t="shared" si="36"/>
        <v>1</v>
      </c>
      <c r="Q103" s="21">
        <f t="shared" si="36"/>
        <v>2</v>
      </c>
      <c r="R103" s="21">
        <f t="shared" si="36"/>
        <v>2</v>
      </c>
      <c r="S103" s="43">
        <f t="shared" si="25"/>
        <v>2</v>
      </c>
      <c r="T103" s="44">
        <f t="shared" si="26"/>
        <v>8.75</v>
      </c>
      <c r="U103" s="16"/>
      <c r="V103" s="16"/>
      <c r="W103" s="16"/>
      <c r="X103" s="16"/>
    </row>
    <row r="104" spans="1:24" ht="12" hidden="1" customHeight="1" outlineLevel="2" x14ac:dyDescent="0.2">
      <c r="A104" s="10" t="s">
        <v>85</v>
      </c>
      <c r="B104" s="21">
        <v>2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4</v>
      </c>
      <c r="K104" s="21">
        <v>21</v>
      </c>
      <c r="L104" s="21">
        <v>6</v>
      </c>
      <c r="M104" s="21">
        <v>6</v>
      </c>
      <c r="N104" s="21">
        <v>5</v>
      </c>
      <c r="O104" s="21">
        <v>1</v>
      </c>
      <c r="P104" s="21">
        <v>1</v>
      </c>
      <c r="Q104" s="21">
        <v>2</v>
      </c>
      <c r="R104" s="21">
        <v>2</v>
      </c>
      <c r="S104" s="43">
        <f t="shared" si="25"/>
        <v>2</v>
      </c>
      <c r="T104" s="44">
        <f t="shared" si="26"/>
        <v>8.75</v>
      </c>
      <c r="U104" s="16"/>
      <c r="V104" s="16"/>
      <c r="W104" s="16"/>
      <c r="X104" s="16"/>
    </row>
    <row r="105" spans="1:24" ht="12" customHeight="1" outlineLevel="1" collapsed="1" x14ac:dyDescent="0.2">
      <c r="A105" s="33" t="s">
        <v>308</v>
      </c>
      <c r="B105" s="21">
        <f t="shared" ref="B105:R105" si="37">SUBTOTAL(9,B106:B106)</f>
        <v>3</v>
      </c>
      <c r="C105" s="21">
        <f t="shared" si="37"/>
        <v>0</v>
      </c>
      <c r="D105" s="21">
        <f t="shared" si="37"/>
        <v>0</v>
      </c>
      <c r="E105" s="21">
        <f t="shared" si="37"/>
        <v>0</v>
      </c>
      <c r="F105" s="21">
        <f t="shared" si="37"/>
        <v>0</v>
      </c>
      <c r="G105" s="21">
        <f t="shared" si="37"/>
        <v>0</v>
      </c>
      <c r="H105" s="21">
        <f t="shared" si="37"/>
        <v>0</v>
      </c>
      <c r="I105" s="21">
        <f t="shared" si="37"/>
        <v>0</v>
      </c>
      <c r="J105" s="21">
        <f t="shared" si="37"/>
        <v>4</v>
      </c>
      <c r="K105" s="21">
        <f t="shared" si="37"/>
        <v>0</v>
      </c>
      <c r="L105" s="21">
        <f t="shared" si="37"/>
        <v>5</v>
      </c>
      <c r="M105" s="21">
        <f t="shared" si="37"/>
        <v>2</v>
      </c>
      <c r="N105" s="21">
        <f t="shared" si="37"/>
        <v>2</v>
      </c>
      <c r="O105" s="21">
        <f t="shared" si="37"/>
        <v>1</v>
      </c>
      <c r="P105" s="21">
        <f t="shared" si="37"/>
        <v>1</v>
      </c>
      <c r="Q105" s="21">
        <f t="shared" si="37"/>
        <v>1</v>
      </c>
      <c r="R105" s="21">
        <f t="shared" si="37"/>
        <v>2</v>
      </c>
      <c r="S105" s="43">
        <f t="shared" si="25"/>
        <v>1.5</v>
      </c>
      <c r="T105" s="44">
        <f t="shared" si="26"/>
        <v>3.5</v>
      </c>
      <c r="U105" s="16"/>
      <c r="V105" s="16"/>
      <c r="W105" s="16"/>
      <c r="X105" s="16"/>
    </row>
    <row r="106" spans="1:24" ht="12" hidden="1" customHeight="1" outlineLevel="2" x14ac:dyDescent="0.2">
      <c r="A106" s="10" t="s">
        <v>121</v>
      </c>
      <c r="B106" s="21">
        <v>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4</v>
      </c>
      <c r="K106" s="21"/>
      <c r="L106" s="21">
        <v>5</v>
      </c>
      <c r="M106" s="21">
        <v>2</v>
      </c>
      <c r="N106" s="21">
        <v>2</v>
      </c>
      <c r="O106" s="21">
        <v>1</v>
      </c>
      <c r="P106" s="21">
        <v>1</v>
      </c>
      <c r="Q106" s="21">
        <v>1</v>
      </c>
      <c r="R106" s="21">
        <v>2</v>
      </c>
      <c r="S106" s="43">
        <f t="shared" si="25"/>
        <v>1.5</v>
      </c>
      <c r="T106" s="44">
        <f t="shared" si="26"/>
        <v>3.5</v>
      </c>
      <c r="U106" s="16"/>
      <c r="V106" s="16"/>
      <c r="W106" s="16"/>
      <c r="X106" s="16"/>
    </row>
    <row r="107" spans="1:24" ht="12" customHeight="1" outlineLevel="1" collapsed="1" x14ac:dyDescent="0.2">
      <c r="A107" s="33" t="s">
        <v>309</v>
      </c>
      <c r="B107" s="21">
        <f t="shared" ref="B107:R107" si="38">SUBTOTAL(9,B108:B110)</f>
        <v>28</v>
      </c>
      <c r="C107" s="21">
        <f t="shared" si="38"/>
        <v>13</v>
      </c>
      <c r="D107" s="21">
        <f t="shared" si="38"/>
        <v>3</v>
      </c>
      <c r="E107" s="21">
        <f t="shared" si="38"/>
        <v>0</v>
      </c>
      <c r="F107" s="21">
        <f t="shared" si="38"/>
        <v>7</v>
      </c>
      <c r="G107" s="21">
        <f t="shared" si="38"/>
        <v>4</v>
      </c>
      <c r="H107" s="21">
        <f t="shared" si="38"/>
        <v>3</v>
      </c>
      <c r="I107" s="21">
        <f t="shared" si="38"/>
        <v>3</v>
      </c>
      <c r="J107" s="21">
        <f t="shared" si="38"/>
        <v>80.099999999999994</v>
      </c>
      <c r="K107" s="21">
        <f t="shared" si="38"/>
        <v>390</v>
      </c>
      <c r="L107" s="21">
        <f t="shared" si="38"/>
        <v>92</v>
      </c>
      <c r="M107" s="21">
        <f t="shared" si="38"/>
        <v>59</v>
      </c>
      <c r="N107" s="21">
        <f t="shared" si="38"/>
        <v>43</v>
      </c>
      <c r="O107" s="21">
        <f t="shared" si="38"/>
        <v>1</v>
      </c>
      <c r="P107" s="21">
        <f t="shared" si="38"/>
        <v>8</v>
      </c>
      <c r="Q107" s="21">
        <f t="shared" si="38"/>
        <v>35</v>
      </c>
      <c r="R107" s="21">
        <f t="shared" si="38"/>
        <v>66</v>
      </c>
      <c r="S107" s="43">
        <f t="shared" si="25"/>
        <v>1.5855181023720351</v>
      </c>
      <c r="T107" s="44">
        <f t="shared" si="26"/>
        <v>3.7578027465667918</v>
      </c>
      <c r="U107" s="16"/>
      <c r="V107" s="16"/>
      <c r="W107" s="16"/>
      <c r="X107" s="16"/>
    </row>
    <row r="108" spans="1:24" ht="12" hidden="1" customHeight="1" outlineLevel="2" x14ac:dyDescent="0.2">
      <c r="A108" s="10" t="s">
        <v>86</v>
      </c>
      <c r="B108" s="21">
        <v>13</v>
      </c>
      <c r="C108" s="21">
        <v>1</v>
      </c>
      <c r="D108" s="21">
        <v>0</v>
      </c>
      <c r="E108" s="21">
        <v>0</v>
      </c>
      <c r="F108" s="21">
        <v>3</v>
      </c>
      <c r="G108" s="21">
        <v>0</v>
      </c>
      <c r="H108" s="21">
        <v>3</v>
      </c>
      <c r="I108" s="21">
        <v>3</v>
      </c>
      <c r="J108" s="21">
        <v>19.100000000000001</v>
      </c>
      <c r="K108" s="21">
        <v>90</v>
      </c>
      <c r="L108" s="21">
        <v>18</v>
      </c>
      <c r="M108" s="21">
        <v>9</v>
      </c>
      <c r="N108" s="21">
        <v>7</v>
      </c>
      <c r="O108" s="21">
        <v>0</v>
      </c>
      <c r="P108" s="21">
        <v>2</v>
      </c>
      <c r="Q108" s="21">
        <v>10</v>
      </c>
      <c r="R108" s="21">
        <v>18</v>
      </c>
      <c r="S108" s="43">
        <f t="shared" si="25"/>
        <v>1.4659685863874345</v>
      </c>
      <c r="T108" s="44">
        <f t="shared" si="26"/>
        <v>2.5654450261780104</v>
      </c>
      <c r="U108" s="16"/>
      <c r="V108" s="16"/>
      <c r="W108" s="16"/>
      <c r="X108" s="16"/>
    </row>
    <row r="109" spans="1:24" ht="12" hidden="1" customHeight="1" outlineLevel="2" x14ac:dyDescent="0.2">
      <c r="A109" s="10" t="s">
        <v>86</v>
      </c>
      <c r="B109" s="21">
        <v>7</v>
      </c>
      <c r="C109" s="21">
        <v>5</v>
      </c>
      <c r="D109" s="21">
        <v>2</v>
      </c>
      <c r="E109" s="21">
        <v>0</v>
      </c>
      <c r="F109" s="21">
        <v>2</v>
      </c>
      <c r="G109" s="21">
        <v>2</v>
      </c>
      <c r="H109" s="21">
        <v>0</v>
      </c>
      <c r="I109" s="21">
        <v>0</v>
      </c>
      <c r="J109" s="21">
        <v>29</v>
      </c>
      <c r="K109" s="21">
        <v>139</v>
      </c>
      <c r="L109" s="21">
        <v>27</v>
      </c>
      <c r="M109" s="21">
        <v>19</v>
      </c>
      <c r="N109" s="21">
        <v>15</v>
      </c>
      <c r="O109" s="21">
        <v>0</v>
      </c>
      <c r="P109" s="21">
        <v>4</v>
      </c>
      <c r="Q109" s="21">
        <v>13</v>
      </c>
      <c r="R109" s="21">
        <v>24</v>
      </c>
      <c r="S109" s="43">
        <f t="shared" si="25"/>
        <v>1.3793103448275863</v>
      </c>
      <c r="T109" s="44">
        <f t="shared" si="26"/>
        <v>3.6206896551724137</v>
      </c>
      <c r="U109" s="16"/>
      <c r="V109" s="16"/>
      <c r="W109" s="16"/>
      <c r="X109" s="16"/>
    </row>
    <row r="110" spans="1:24" ht="12" hidden="1" customHeight="1" outlineLevel="2" x14ac:dyDescent="0.2">
      <c r="A110" s="10" t="s">
        <v>86</v>
      </c>
      <c r="B110" s="21">
        <v>8</v>
      </c>
      <c r="C110" s="21">
        <v>7</v>
      </c>
      <c r="D110" s="21">
        <v>1</v>
      </c>
      <c r="E110" s="21">
        <v>0</v>
      </c>
      <c r="F110" s="21">
        <v>2</v>
      </c>
      <c r="G110" s="21">
        <v>2</v>
      </c>
      <c r="H110" s="21">
        <v>0</v>
      </c>
      <c r="I110" s="21">
        <v>0</v>
      </c>
      <c r="J110" s="21">
        <v>32</v>
      </c>
      <c r="K110" s="21">
        <v>161</v>
      </c>
      <c r="L110" s="21">
        <v>47</v>
      </c>
      <c r="M110" s="21">
        <v>31</v>
      </c>
      <c r="N110" s="21">
        <v>21</v>
      </c>
      <c r="O110" s="21">
        <v>1</v>
      </c>
      <c r="P110" s="21">
        <v>2</v>
      </c>
      <c r="Q110" s="21">
        <v>12</v>
      </c>
      <c r="R110" s="21">
        <v>24</v>
      </c>
      <c r="S110" s="43">
        <f t="shared" si="25"/>
        <v>1.84375</v>
      </c>
      <c r="T110" s="44">
        <f t="shared" si="26"/>
        <v>4.59375</v>
      </c>
      <c r="U110" s="16"/>
      <c r="V110" s="16"/>
      <c r="W110" s="16"/>
      <c r="X110" s="16"/>
    </row>
    <row r="111" spans="1:24" ht="12" customHeight="1" outlineLevel="1" collapsed="1" x14ac:dyDescent="0.2">
      <c r="A111" s="33" t="s">
        <v>312</v>
      </c>
      <c r="B111" s="21">
        <f t="shared" ref="B111:R111" si="39">SUBTOTAL(9,B112:B113)</f>
        <v>9</v>
      </c>
      <c r="C111" s="21">
        <f t="shared" si="39"/>
        <v>4</v>
      </c>
      <c r="D111" s="21">
        <f t="shared" si="39"/>
        <v>0</v>
      </c>
      <c r="E111" s="21">
        <f t="shared" si="39"/>
        <v>0</v>
      </c>
      <c r="F111" s="21">
        <f t="shared" si="39"/>
        <v>1</v>
      </c>
      <c r="G111" s="21">
        <f t="shared" si="39"/>
        <v>3</v>
      </c>
      <c r="H111" s="21">
        <f t="shared" si="39"/>
        <v>0</v>
      </c>
      <c r="I111" s="21">
        <f t="shared" si="39"/>
        <v>0</v>
      </c>
      <c r="J111" s="21">
        <f t="shared" si="39"/>
        <v>14.399999999999999</v>
      </c>
      <c r="K111" s="21">
        <f t="shared" si="39"/>
        <v>90</v>
      </c>
      <c r="L111" s="21">
        <f t="shared" si="39"/>
        <v>24</v>
      </c>
      <c r="M111" s="21">
        <f t="shared" si="39"/>
        <v>23</v>
      </c>
      <c r="N111" s="21">
        <f t="shared" si="39"/>
        <v>19</v>
      </c>
      <c r="O111" s="21">
        <f t="shared" si="39"/>
        <v>0</v>
      </c>
      <c r="P111" s="21">
        <f t="shared" si="39"/>
        <v>2</v>
      </c>
      <c r="Q111" s="21">
        <f t="shared" si="39"/>
        <v>18</v>
      </c>
      <c r="R111" s="21">
        <f t="shared" si="39"/>
        <v>10</v>
      </c>
      <c r="S111" s="43">
        <f t="shared" si="25"/>
        <v>2.916666666666667</v>
      </c>
      <c r="T111" s="44">
        <f t="shared" si="26"/>
        <v>9.2361111111111125</v>
      </c>
      <c r="U111" s="16"/>
      <c r="V111" s="16"/>
      <c r="W111" s="16"/>
      <c r="X111" s="16"/>
    </row>
    <row r="112" spans="1:24" ht="12" hidden="1" customHeight="1" outlineLevel="2" x14ac:dyDescent="0.2">
      <c r="A112" s="10" t="s">
        <v>80</v>
      </c>
      <c r="B112" s="21">
        <v>6</v>
      </c>
      <c r="C112" s="21">
        <v>4</v>
      </c>
      <c r="D112" s="21">
        <v>0</v>
      </c>
      <c r="E112" s="21">
        <v>0</v>
      </c>
      <c r="F112" s="21">
        <v>1</v>
      </c>
      <c r="G112" s="21">
        <v>3</v>
      </c>
      <c r="H112" s="21">
        <v>0</v>
      </c>
      <c r="I112" s="21">
        <v>0</v>
      </c>
      <c r="J112" s="21">
        <v>12.2</v>
      </c>
      <c r="K112" s="21">
        <v>74</v>
      </c>
      <c r="L112" s="21">
        <v>21</v>
      </c>
      <c r="M112" s="21">
        <v>20</v>
      </c>
      <c r="N112" s="21">
        <v>16</v>
      </c>
      <c r="O112" s="21">
        <v>0</v>
      </c>
      <c r="P112" s="21">
        <v>2</v>
      </c>
      <c r="Q112" s="21">
        <v>13</v>
      </c>
      <c r="R112" s="21">
        <v>9</v>
      </c>
      <c r="S112" s="43">
        <f t="shared" si="25"/>
        <v>2.7868852459016393</v>
      </c>
      <c r="T112" s="44">
        <f t="shared" si="26"/>
        <v>9.1803278688524603</v>
      </c>
      <c r="U112" s="16"/>
      <c r="V112" s="16"/>
      <c r="W112" s="16"/>
      <c r="X112" s="16"/>
    </row>
    <row r="113" spans="1:24" ht="12" hidden="1" customHeight="1" outlineLevel="2" x14ac:dyDescent="0.2">
      <c r="A113" s="10" t="s">
        <v>80</v>
      </c>
      <c r="B113" s="21">
        <v>3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2.2000000000000002</v>
      </c>
      <c r="K113" s="21">
        <v>16</v>
      </c>
      <c r="L113" s="21">
        <v>3</v>
      </c>
      <c r="M113" s="21">
        <v>3</v>
      </c>
      <c r="N113" s="21">
        <v>3</v>
      </c>
      <c r="O113" s="21">
        <v>0</v>
      </c>
      <c r="P113" s="21">
        <v>0</v>
      </c>
      <c r="Q113" s="21">
        <v>5</v>
      </c>
      <c r="R113" s="21">
        <v>1</v>
      </c>
      <c r="S113" s="43">
        <f t="shared" si="25"/>
        <v>3.6363636363636362</v>
      </c>
      <c r="T113" s="44">
        <f t="shared" si="26"/>
        <v>9.545454545454545</v>
      </c>
      <c r="U113" s="16"/>
      <c r="V113" s="16"/>
      <c r="W113" s="16"/>
      <c r="X113" s="16"/>
    </row>
    <row r="114" spans="1:24" ht="12" customHeight="1" outlineLevel="1" collapsed="1" x14ac:dyDescent="0.2">
      <c r="A114" s="33" t="s">
        <v>315</v>
      </c>
      <c r="B114" s="21">
        <f t="shared" ref="B114:R114" si="40">SUBTOTAL(9,B115:B116)</f>
        <v>11</v>
      </c>
      <c r="C114" s="21">
        <f t="shared" si="40"/>
        <v>3</v>
      </c>
      <c r="D114" s="21">
        <f t="shared" si="40"/>
        <v>0</v>
      </c>
      <c r="E114" s="21">
        <f t="shared" si="40"/>
        <v>0</v>
      </c>
      <c r="F114" s="21">
        <f t="shared" si="40"/>
        <v>1</v>
      </c>
      <c r="G114" s="21">
        <f t="shared" si="40"/>
        <v>2</v>
      </c>
      <c r="H114" s="21">
        <f t="shared" si="40"/>
        <v>1</v>
      </c>
      <c r="I114" s="21">
        <f t="shared" si="40"/>
        <v>1</v>
      </c>
      <c r="J114" s="21">
        <f t="shared" si="40"/>
        <v>22</v>
      </c>
      <c r="K114" s="21">
        <f t="shared" si="40"/>
        <v>109</v>
      </c>
      <c r="L114" s="21">
        <f t="shared" si="40"/>
        <v>31</v>
      </c>
      <c r="M114" s="21">
        <f t="shared" si="40"/>
        <v>20</v>
      </c>
      <c r="N114" s="21">
        <f t="shared" si="40"/>
        <v>14</v>
      </c>
      <c r="O114" s="21">
        <f t="shared" si="40"/>
        <v>1</v>
      </c>
      <c r="P114" s="21">
        <f t="shared" si="40"/>
        <v>4</v>
      </c>
      <c r="Q114" s="21">
        <f t="shared" si="40"/>
        <v>7</v>
      </c>
      <c r="R114" s="21">
        <f t="shared" si="40"/>
        <v>19</v>
      </c>
      <c r="S114" s="43">
        <f t="shared" si="25"/>
        <v>1.7272727272727273</v>
      </c>
      <c r="T114" s="44">
        <f t="shared" si="26"/>
        <v>4.4545454545454541</v>
      </c>
      <c r="U114" s="16"/>
      <c r="V114" s="16"/>
      <c r="W114" s="16"/>
      <c r="X114" s="16"/>
    </row>
    <row r="115" spans="1:24" ht="12" hidden="1" customHeight="1" outlineLevel="2" x14ac:dyDescent="0.2">
      <c r="A115" s="10" t="s">
        <v>87</v>
      </c>
      <c r="B115" s="21">
        <v>6</v>
      </c>
      <c r="C115" s="21">
        <v>2</v>
      </c>
      <c r="D115" s="21">
        <v>0</v>
      </c>
      <c r="E115" s="21">
        <v>0</v>
      </c>
      <c r="F115" s="21">
        <v>1</v>
      </c>
      <c r="G115" s="21">
        <v>1</v>
      </c>
      <c r="H115" s="21">
        <v>0</v>
      </c>
      <c r="I115" s="21">
        <v>0</v>
      </c>
      <c r="J115" s="21">
        <v>11</v>
      </c>
      <c r="K115" s="21">
        <v>55</v>
      </c>
      <c r="L115" s="21">
        <v>14</v>
      </c>
      <c r="M115" s="21">
        <v>9</v>
      </c>
      <c r="N115" s="21">
        <v>5</v>
      </c>
      <c r="O115" s="21">
        <v>0</v>
      </c>
      <c r="P115" s="21">
        <v>2</v>
      </c>
      <c r="Q115" s="21">
        <v>4</v>
      </c>
      <c r="R115" s="21">
        <v>12</v>
      </c>
      <c r="S115" s="43">
        <f t="shared" si="25"/>
        <v>1.6363636363636365</v>
      </c>
      <c r="T115" s="44">
        <f t="shared" si="26"/>
        <v>3.1818181818181817</v>
      </c>
      <c r="U115" s="16"/>
      <c r="V115" s="16"/>
      <c r="W115" s="16"/>
      <c r="X115" s="16"/>
    </row>
    <row r="116" spans="1:24" ht="12" hidden="1" customHeight="1" outlineLevel="2" x14ac:dyDescent="0.2">
      <c r="A116" s="10" t="s">
        <v>87</v>
      </c>
      <c r="B116" s="21">
        <v>5</v>
      </c>
      <c r="C116" s="21">
        <v>1</v>
      </c>
      <c r="D116" s="21">
        <v>0</v>
      </c>
      <c r="E116" s="21">
        <v>0</v>
      </c>
      <c r="F116" s="21">
        <v>0</v>
      </c>
      <c r="G116" s="21">
        <v>1</v>
      </c>
      <c r="H116" s="21">
        <v>1</v>
      </c>
      <c r="I116" s="21">
        <v>1</v>
      </c>
      <c r="J116" s="21">
        <v>11</v>
      </c>
      <c r="K116" s="21">
        <v>54</v>
      </c>
      <c r="L116" s="21">
        <v>17</v>
      </c>
      <c r="M116" s="21">
        <v>11</v>
      </c>
      <c r="N116" s="21">
        <v>9</v>
      </c>
      <c r="O116" s="21">
        <v>1</v>
      </c>
      <c r="P116" s="21">
        <v>2</v>
      </c>
      <c r="Q116" s="21">
        <v>3</v>
      </c>
      <c r="R116" s="21">
        <v>7</v>
      </c>
      <c r="S116" s="43">
        <f t="shared" si="25"/>
        <v>1.8181818181818181</v>
      </c>
      <c r="T116" s="44">
        <f t="shared" si="26"/>
        <v>5.7272727272727275</v>
      </c>
      <c r="U116" s="16"/>
      <c r="V116" s="16"/>
      <c r="W116" s="16"/>
      <c r="X116" s="16"/>
    </row>
    <row r="117" spans="1:24" ht="12" customHeight="1" outlineLevel="1" collapsed="1" x14ac:dyDescent="0.2">
      <c r="A117" s="33" t="s">
        <v>318</v>
      </c>
      <c r="B117" s="21">
        <f t="shared" ref="B117:R117" si="41">SUBTOTAL(9,B118:B118)</f>
        <v>6</v>
      </c>
      <c r="C117" s="21">
        <f t="shared" si="41"/>
        <v>2</v>
      </c>
      <c r="D117" s="21">
        <f t="shared" si="41"/>
        <v>0</v>
      </c>
      <c r="E117" s="21">
        <f t="shared" si="41"/>
        <v>0</v>
      </c>
      <c r="F117" s="21">
        <f t="shared" si="41"/>
        <v>2</v>
      </c>
      <c r="G117" s="21">
        <f t="shared" si="41"/>
        <v>0</v>
      </c>
      <c r="H117" s="21">
        <f t="shared" si="41"/>
        <v>0</v>
      </c>
      <c r="I117" s="21">
        <f t="shared" si="41"/>
        <v>0</v>
      </c>
      <c r="J117" s="21">
        <f t="shared" si="41"/>
        <v>15.2</v>
      </c>
      <c r="K117" s="21">
        <f t="shared" si="41"/>
        <v>69</v>
      </c>
      <c r="L117" s="21">
        <f t="shared" si="41"/>
        <v>14</v>
      </c>
      <c r="M117" s="21">
        <f t="shared" si="41"/>
        <v>10</v>
      </c>
      <c r="N117" s="21">
        <f t="shared" si="41"/>
        <v>10</v>
      </c>
      <c r="O117" s="21">
        <f t="shared" si="41"/>
        <v>1</v>
      </c>
      <c r="P117" s="21">
        <f t="shared" si="41"/>
        <v>1</v>
      </c>
      <c r="Q117" s="21">
        <f t="shared" si="41"/>
        <v>7</v>
      </c>
      <c r="R117" s="21">
        <f t="shared" si="41"/>
        <v>12</v>
      </c>
      <c r="S117" s="43">
        <f t="shared" si="25"/>
        <v>1.381578947368421</v>
      </c>
      <c r="T117" s="44">
        <f t="shared" si="26"/>
        <v>4.6052631578947372</v>
      </c>
      <c r="U117" s="16"/>
      <c r="V117" s="16"/>
      <c r="W117" s="16"/>
      <c r="X117" s="16"/>
    </row>
    <row r="118" spans="1:24" ht="12" hidden="1" customHeight="1" outlineLevel="2" x14ac:dyDescent="0.2">
      <c r="A118" s="10" t="s">
        <v>113</v>
      </c>
      <c r="B118" s="21">
        <v>6</v>
      </c>
      <c r="C118" s="21">
        <v>2</v>
      </c>
      <c r="D118" s="21">
        <v>0</v>
      </c>
      <c r="E118" s="21">
        <v>0</v>
      </c>
      <c r="F118" s="21">
        <v>2</v>
      </c>
      <c r="G118" s="21">
        <v>0</v>
      </c>
      <c r="H118" s="21">
        <v>0</v>
      </c>
      <c r="I118" s="21">
        <v>0</v>
      </c>
      <c r="J118" s="21">
        <v>15.2</v>
      </c>
      <c r="K118" s="21">
        <v>69</v>
      </c>
      <c r="L118" s="21">
        <v>14</v>
      </c>
      <c r="M118" s="21">
        <v>10</v>
      </c>
      <c r="N118" s="21">
        <v>10</v>
      </c>
      <c r="O118" s="21">
        <v>1</v>
      </c>
      <c r="P118" s="21">
        <v>1</v>
      </c>
      <c r="Q118" s="21">
        <v>7</v>
      </c>
      <c r="R118" s="21">
        <v>12</v>
      </c>
      <c r="S118" s="43">
        <f t="shared" si="25"/>
        <v>1.381578947368421</v>
      </c>
      <c r="T118" s="44">
        <f t="shared" si="26"/>
        <v>4.6052631578947372</v>
      </c>
      <c r="U118" s="16"/>
      <c r="V118" s="16"/>
      <c r="W118" s="16"/>
      <c r="X118" s="16"/>
    </row>
    <row r="119" spans="1:24" ht="12" customHeight="1" outlineLevel="1" collapsed="1" x14ac:dyDescent="0.2">
      <c r="A119" s="33" t="s">
        <v>320</v>
      </c>
      <c r="B119" s="21">
        <f t="shared" ref="B119:R119" si="42">SUBTOTAL(9,B120:B123)</f>
        <v>13</v>
      </c>
      <c r="C119" s="21">
        <f t="shared" si="42"/>
        <v>0</v>
      </c>
      <c r="D119" s="21">
        <f t="shared" si="42"/>
        <v>0</v>
      </c>
      <c r="E119" s="21">
        <f t="shared" si="42"/>
        <v>0</v>
      </c>
      <c r="F119" s="21">
        <f t="shared" si="42"/>
        <v>1</v>
      </c>
      <c r="G119" s="21">
        <f t="shared" si="42"/>
        <v>0</v>
      </c>
      <c r="H119" s="21">
        <f t="shared" si="42"/>
        <v>2</v>
      </c>
      <c r="I119" s="21">
        <f t="shared" si="42"/>
        <v>2</v>
      </c>
      <c r="J119" s="21">
        <f t="shared" si="42"/>
        <v>13.4</v>
      </c>
      <c r="K119" s="21">
        <f t="shared" si="42"/>
        <v>79</v>
      </c>
      <c r="L119" s="21">
        <f t="shared" si="42"/>
        <v>6</v>
      </c>
      <c r="M119" s="21">
        <f t="shared" si="42"/>
        <v>10</v>
      </c>
      <c r="N119" s="21">
        <f t="shared" si="42"/>
        <v>8</v>
      </c>
      <c r="O119" s="21">
        <f t="shared" si="42"/>
        <v>0</v>
      </c>
      <c r="P119" s="21">
        <f t="shared" si="42"/>
        <v>8</v>
      </c>
      <c r="Q119" s="21">
        <f t="shared" si="42"/>
        <v>24</v>
      </c>
      <c r="R119" s="21">
        <f t="shared" si="42"/>
        <v>8</v>
      </c>
      <c r="S119" s="43">
        <f t="shared" si="25"/>
        <v>2.2388059701492535</v>
      </c>
      <c r="T119" s="44">
        <f t="shared" si="26"/>
        <v>4.1791044776119399</v>
      </c>
      <c r="U119" s="16"/>
      <c r="V119" s="16"/>
      <c r="W119" s="16"/>
      <c r="X119" s="16"/>
    </row>
    <row r="120" spans="1:24" ht="12" hidden="1" customHeight="1" outlineLevel="2" x14ac:dyDescent="0.2">
      <c r="A120" s="10" t="s">
        <v>93</v>
      </c>
      <c r="B120" s="21">
        <v>2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1.2</v>
      </c>
      <c r="K120" s="21">
        <v>13</v>
      </c>
      <c r="L120" s="21">
        <v>2</v>
      </c>
      <c r="M120" s="21">
        <v>5</v>
      </c>
      <c r="N120" s="21">
        <v>4</v>
      </c>
      <c r="O120" s="21">
        <v>0</v>
      </c>
      <c r="P120" s="21">
        <v>0</v>
      </c>
      <c r="Q120" s="21">
        <v>5</v>
      </c>
      <c r="R120" s="21">
        <v>3</v>
      </c>
      <c r="S120" s="43">
        <f t="shared" si="25"/>
        <v>5.8333333333333339</v>
      </c>
      <c r="T120" s="44">
        <f t="shared" si="26"/>
        <v>23.333333333333336</v>
      </c>
      <c r="U120" s="16"/>
      <c r="V120" s="16"/>
      <c r="W120" s="16"/>
      <c r="X120" s="16"/>
    </row>
    <row r="121" spans="1:24" ht="12" hidden="1" customHeight="1" outlineLevel="2" x14ac:dyDescent="0.2">
      <c r="A121" s="10" t="s">
        <v>93</v>
      </c>
      <c r="B121" s="21">
        <v>5</v>
      </c>
      <c r="C121" s="21">
        <v>0</v>
      </c>
      <c r="D121" s="21">
        <v>0</v>
      </c>
      <c r="E121" s="21">
        <v>0</v>
      </c>
      <c r="F121" s="21">
        <v>1</v>
      </c>
      <c r="G121" s="21">
        <v>0</v>
      </c>
      <c r="H121" s="21">
        <v>0</v>
      </c>
      <c r="I121" s="21">
        <v>0</v>
      </c>
      <c r="J121" s="21">
        <v>6</v>
      </c>
      <c r="K121" s="21">
        <v>34</v>
      </c>
      <c r="L121" s="21">
        <v>2</v>
      </c>
      <c r="M121" s="21">
        <v>5</v>
      </c>
      <c r="N121" s="21">
        <v>4</v>
      </c>
      <c r="O121" s="21">
        <v>0</v>
      </c>
      <c r="P121" s="21">
        <v>4</v>
      </c>
      <c r="Q121" s="21">
        <v>11</v>
      </c>
      <c r="R121" s="21">
        <v>3</v>
      </c>
      <c r="S121" s="43">
        <f t="shared" si="25"/>
        <v>2.1666666666666665</v>
      </c>
      <c r="T121" s="44">
        <f t="shared" si="26"/>
        <v>4.666666666666667</v>
      </c>
      <c r="U121" s="16"/>
      <c r="V121" s="16"/>
      <c r="W121" s="16"/>
      <c r="X121" s="16"/>
    </row>
    <row r="122" spans="1:24" ht="12" hidden="1" customHeight="1" outlineLevel="2" x14ac:dyDescent="0.2">
      <c r="A122" s="10" t="s">
        <v>93</v>
      </c>
      <c r="B122" s="21">
        <v>3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1</v>
      </c>
      <c r="I122" s="21">
        <v>1</v>
      </c>
      <c r="J122" s="21">
        <v>3.1</v>
      </c>
      <c r="K122" s="21">
        <v>16</v>
      </c>
      <c r="L122" s="21">
        <v>1</v>
      </c>
      <c r="M122" s="21">
        <v>0</v>
      </c>
      <c r="N122" s="21">
        <v>0</v>
      </c>
      <c r="O122" s="21">
        <v>0</v>
      </c>
      <c r="P122" s="21">
        <v>2</v>
      </c>
      <c r="Q122" s="21">
        <v>4</v>
      </c>
      <c r="R122" s="21">
        <v>1</v>
      </c>
      <c r="S122" s="43">
        <f t="shared" si="25"/>
        <v>1.6129032258064515</v>
      </c>
      <c r="T122" s="44">
        <f t="shared" si="26"/>
        <v>0</v>
      </c>
      <c r="U122" s="16"/>
      <c r="V122" s="16"/>
      <c r="W122" s="16"/>
      <c r="X122" s="16"/>
    </row>
    <row r="123" spans="1:24" ht="12" hidden="1" customHeight="1" outlineLevel="2" x14ac:dyDescent="0.2">
      <c r="A123" s="10" t="s">
        <v>93</v>
      </c>
      <c r="B123" s="21">
        <v>3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1</v>
      </c>
      <c r="I123" s="21">
        <v>1</v>
      </c>
      <c r="J123" s="21">
        <v>3.1</v>
      </c>
      <c r="K123" s="21">
        <v>16</v>
      </c>
      <c r="L123" s="21">
        <v>1</v>
      </c>
      <c r="M123" s="21">
        <v>0</v>
      </c>
      <c r="N123" s="21">
        <v>0</v>
      </c>
      <c r="O123" s="21">
        <v>0</v>
      </c>
      <c r="P123" s="21">
        <v>2</v>
      </c>
      <c r="Q123" s="21">
        <v>4</v>
      </c>
      <c r="R123" s="21">
        <v>1</v>
      </c>
      <c r="S123" s="43">
        <f t="shared" si="25"/>
        <v>1.6129032258064515</v>
      </c>
      <c r="T123" s="44">
        <f t="shared" si="26"/>
        <v>0</v>
      </c>
      <c r="U123" s="16"/>
      <c r="V123" s="16"/>
      <c r="W123" s="16"/>
      <c r="X123" s="16"/>
    </row>
    <row r="124" spans="1:24" ht="12" customHeight="1" outlineLevel="1" collapsed="1" x14ac:dyDescent="0.2">
      <c r="A124" s="34" t="s">
        <v>415</v>
      </c>
      <c r="B124" s="12">
        <f t="shared" ref="B124:R124" si="43">SUBTOTAL(9,B125:B125)</f>
        <v>4</v>
      </c>
      <c r="C124" s="12">
        <f t="shared" si="43"/>
        <v>0</v>
      </c>
      <c r="D124" s="12">
        <f t="shared" si="43"/>
        <v>0</v>
      </c>
      <c r="E124" s="12">
        <f t="shared" si="43"/>
        <v>0</v>
      </c>
      <c r="F124" s="12">
        <f t="shared" si="43"/>
        <v>1</v>
      </c>
      <c r="G124" s="12">
        <f t="shared" si="43"/>
        <v>0</v>
      </c>
      <c r="H124" s="12">
        <f t="shared" si="43"/>
        <v>0</v>
      </c>
      <c r="I124" s="12">
        <f t="shared" si="43"/>
        <v>0</v>
      </c>
      <c r="J124" s="12">
        <f t="shared" si="43"/>
        <v>5.2</v>
      </c>
      <c r="K124" s="12">
        <f t="shared" si="43"/>
        <v>23</v>
      </c>
      <c r="L124" s="12">
        <f t="shared" si="43"/>
        <v>6</v>
      </c>
      <c r="M124" s="12">
        <f t="shared" si="43"/>
        <v>3</v>
      </c>
      <c r="N124" s="12">
        <f t="shared" si="43"/>
        <v>3</v>
      </c>
      <c r="O124" s="12">
        <f t="shared" si="43"/>
        <v>0</v>
      </c>
      <c r="P124" s="12">
        <f t="shared" si="43"/>
        <v>0</v>
      </c>
      <c r="Q124" s="12">
        <f t="shared" si="43"/>
        <v>1</v>
      </c>
      <c r="R124" s="12">
        <f t="shared" si="43"/>
        <v>5</v>
      </c>
      <c r="S124" s="43">
        <f t="shared" si="25"/>
        <v>1.346153846153846</v>
      </c>
      <c r="T124" s="44">
        <f t="shared" si="26"/>
        <v>4.0384615384615383</v>
      </c>
      <c r="U124" s="16"/>
      <c r="V124" s="16"/>
      <c r="W124" s="16"/>
      <c r="X124" s="16"/>
    </row>
    <row r="125" spans="1:24" ht="12" hidden="1" customHeight="1" outlineLevel="2" x14ac:dyDescent="0.2">
      <c r="A125" s="11" t="s">
        <v>247</v>
      </c>
      <c r="B125" s="12">
        <v>4</v>
      </c>
      <c r="C125" s="12">
        <v>0</v>
      </c>
      <c r="D125" s="12">
        <v>0</v>
      </c>
      <c r="E125" s="12">
        <v>0</v>
      </c>
      <c r="F125" s="12">
        <v>1</v>
      </c>
      <c r="G125" s="12">
        <v>0</v>
      </c>
      <c r="H125" s="12">
        <v>0</v>
      </c>
      <c r="I125" s="12">
        <v>0</v>
      </c>
      <c r="J125" s="12">
        <v>5.2</v>
      </c>
      <c r="K125" s="12">
        <v>23</v>
      </c>
      <c r="L125" s="12">
        <v>6</v>
      </c>
      <c r="M125" s="12">
        <v>3</v>
      </c>
      <c r="N125" s="12">
        <v>3</v>
      </c>
      <c r="O125" s="12">
        <v>0</v>
      </c>
      <c r="P125" s="12">
        <v>0</v>
      </c>
      <c r="Q125" s="12">
        <v>1</v>
      </c>
      <c r="R125" s="12">
        <v>5</v>
      </c>
      <c r="S125" s="43">
        <f t="shared" si="25"/>
        <v>1.346153846153846</v>
      </c>
      <c r="T125" s="44">
        <f t="shared" si="26"/>
        <v>4.0384615384615383</v>
      </c>
      <c r="U125" s="16"/>
      <c r="V125" s="16"/>
      <c r="W125" s="16"/>
      <c r="X125" s="16"/>
    </row>
    <row r="126" spans="1:24" ht="12" customHeight="1" outlineLevel="1" collapsed="1" x14ac:dyDescent="0.2">
      <c r="A126" s="33" t="s">
        <v>414</v>
      </c>
      <c r="B126" s="21">
        <f t="shared" ref="B126:R126" si="44">SUBTOTAL(9,B127:B128)</f>
        <v>14</v>
      </c>
      <c r="C126" s="21">
        <f t="shared" si="44"/>
        <v>3</v>
      </c>
      <c r="D126" s="21">
        <f t="shared" si="44"/>
        <v>0</v>
      </c>
      <c r="E126" s="21">
        <f t="shared" si="44"/>
        <v>0</v>
      </c>
      <c r="F126" s="21">
        <f t="shared" si="44"/>
        <v>2</v>
      </c>
      <c r="G126" s="21">
        <f t="shared" si="44"/>
        <v>2</v>
      </c>
      <c r="H126" s="21">
        <f t="shared" si="44"/>
        <v>1</v>
      </c>
      <c r="I126" s="21">
        <f t="shared" si="44"/>
        <v>1</v>
      </c>
      <c r="J126" s="21">
        <f t="shared" si="44"/>
        <v>29.2</v>
      </c>
      <c r="K126" s="21">
        <f t="shared" si="44"/>
        <v>160</v>
      </c>
      <c r="L126" s="21">
        <f t="shared" si="44"/>
        <v>45</v>
      </c>
      <c r="M126" s="21">
        <f t="shared" si="44"/>
        <v>29</v>
      </c>
      <c r="N126" s="21">
        <f t="shared" si="44"/>
        <v>26</v>
      </c>
      <c r="O126" s="21">
        <f t="shared" si="44"/>
        <v>5</v>
      </c>
      <c r="P126" s="21">
        <f t="shared" si="44"/>
        <v>8</v>
      </c>
      <c r="Q126" s="21">
        <f t="shared" si="44"/>
        <v>14</v>
      </c>
      <c r="R126" s="21">
        <f t="shared" si="44"/>
        <v>23</v>
      </c>
      <c r="S126" s="43">
        <f t="shared" si="25"/>
        <v>2.0205479452054793</v>
      </c>
      <c r="T126" s="44">
        <f t="shared" si="26"/>
        <v>6.2328767123287676</v>
      </c>
      <c r="U126" s="16"/>
      <c r="V126" s="16"/>
      <c r="W126" s="16"/>
      <c r="X126" s="16"/>
    </row>
    <row r="127" spans="1:24" ht="12" hidden="1" customHeight="1" outlineLevel="2" x14ac:dyDescent="0.2">
      <c r="A127" s="10" t="s">
        <v>244</v>
      </c>
      <c r="B127" s="21">
        <v>11</v>
      </c>
      <c r="C127" s="21">
        <v>2</v>
      </c>
      <c r="D127" s="21">
        <v>0</v>
      </c>
      <c r="E127" s="21">
        <v>0</v>
      </c>
      <c r="F127" s="21">
        <v>1</v>
      </c>
      <c r="G127" s="21">
        <v>2</v>
      </c>
      <c r="H127" s="21">
        <v>1</v>
      </c>
      <c r="I127" s="21">
        <v>1</v>
      </c>
      <c r="J127" s="21">
        <v>22</v>
      </c>
      <c r="K127" s="21">
        <v>112</v>
      </c>
      <c r="L127" s="21">
        <v>31</v>
      </c>
      <c r="M127" s="21">
        <v>22</v>
      </c>
      <c r="N127" s="21">
        <v>21</v>
      </c>
      <c r="O127" s="21">
        <v>5</v>
      </c>
      <c r="P127" s="21">
        <v>5</v>
      </c>
      <c r="Q127" s="21">
        <v>12</v>
      </c>
      <c r="R127" s="21">
        <v>16</v>
      </c>
      <c r="S127" s="43">
        <f t="shared" si="25"/>
        <v>1.9545454545454546</v>
      </c>
      <c r="T127" s="44">
        <f t="shared" si="26"/>
        <v>6.6818181818181817</v>
      </c>
      <c r="U127" s="16"/>
      <c r="V127" s="16"/>
      <c r="W127" s="16"/>
      <c r="X127" s="16"/>
    </row>
    <row r="128" spans="1:24" ht="12" hidden="1" customHeight="1" outlineLevel="2" x14ac:dyDescent="0.2">
      <c r="A128" s="10" t="s">
        <v>244</v>
      </c>
      <c r="B128" s="21">
        <v>3</v>
      </c>
      <c r="C128" s="21">
        <v>1</v>
      </c>
      <c r="D128" s="21">
        <v>0</v>
      </c>
      <c r="E128" s="21">
        <v>0</v>
      </c>
      <c r="F128" s="21">
        <v>1</v>
      </c>
      <c r="G128" s="21">
        <v>0</v>
      </c>
      <c r="H128" s="21">
        <v>0</v>
      </c>
      <c r="I128" s="21">
        <v>0</v>
      </c>
      <c r="J128" s="21">
        <v>7.2</v>
      </c>
      <c r="K128" s="21">
        <v>48</v>
      </c>
      <c r="L128" s="21">
        <v>14</v>
      </c>
      <c r="M128" s="21">
        <v>7</v>
      </c>
      <c r="N128" s="21">
        <v>5</v>
      </c>
      <c r="O128" s="21">
        <v>0</v>
      </c>
      <c r="P128" s="21">
        <v>3</v>
      </c>
      <c r="Q128" s="21">
        <v>2</v>
      </c>
      <c r="R128" s="21">
        <v>7</v>
      </c>
      <c r="S128" s="43">
        <f t="shared" si="25"/>
        <v>2.2222222222222223</v>
      </c>
      <c r="T128" s="44">
        <f t="shared" si="26"/>
        <v>4.8611111111111107</v>
      </c>
      <c r="U128" s="16"/>
      <c r="V128" s="16"/>
      <c r="W128" s="16"/>
      <c r="X128" s="16"/>
    </row>
    <row r="129" spans="1:24" ht="12" customHeight="1" outlineLevel="1" collapsed="1" x14ac:dyDescent="0.2">
      <c r="A129" s="33" t="s">
        <v>321</v>
      </c>
      <c r="B129" s="21">
        <f t="shared" ref="B129:R129" si="45">SUBTOTAL(9,B130:B131)</f>
        <v>3</v>
      </c>
      <c r="C129" s="21">
        <f t="shared" si="45"/>
        <v>0</v>
      </c>
      <c r="D129" s="21">
        <f t="shared" si="45"/>
        <v>0</v>
      </c>
      <c r="E129" s="21">
        <f t="shared" si="45"/>
        <v>0</v>
      </c>
      <c r="F129" s="21">
        <f t="shared" si="45"/>
        <v>1</v>
      </c>
      <c r="G129" s="21">
        <f t="shared" si="45"/>
        <v>0</v>
      </c>
      <c r="H129" s="21">
        <f t="shared" si="45"/>
        <v>0</v>
      </c>
      <c r="I129" s="21">
        <f t="shared" si="45"/>
        <v>0</v>
      </c>
      <c r="J129" s="21">
        <f t="shared" si="45"/>
        <v>2.2000000000000002</v>
      </c>
      <c r="K129" s="21">
        <f t="shared" si="45"/>
        <v>12</v>
      </c>
      <c r="L129" s="21">
        <f t="shared" si="45"/>
        <v>3</v>
      </c>
      <c r="M129" s="21">
        <f t="shared" si="45"/>
        <v>4</v>
      </c>
      <c r="N129" s="21">
        <f t="shared" si="45"/>
        <v>4</v>
      </c>
      <c r="O129" s="21">
        <f t="shared" si="45"/>
        <v>0</v>
      </c>
      <c r="P129" s="21">
        <f t="shared" si="45"/>
        <v>0</v>
      </c>
      <c r="Q129" s="21">
        <f t="shared" si="45"/>
        <v>1</v>
      </c>
      <c r="R129" s="21">
        <f t="shared" si="45"/>
        <v>5</v>
      </c>
      <c r="S129" s="43">
        <f t="shared" si="25"/>
        <v>1.8181818181818181</v>
      </c>
      <c r="T129" s="44">
        <f t="shared" si="26"/>
        <v>12.727272727272727</v>
      </c>
      <c r="U129" s="16"/>
      <c r="V129" s="16"/>
      <c r="W129" s="16"/>
      <c r="X129" s="16"/>
    </row>
    <row r="130" spans="1:24" ht="12" hidden="1" customHeight="1" outlineLevel="2" x14ac:dyDescent="0.2">
      <c r="A130" s="10" t="s">
        <v>103</v>
      </c>
      <c r="B130" s="21">
        <v>2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1.1000000000000001</v>
      </c>
      <c r="K130" s="21">
        <v>8</v>
      </c>
      <c r="L130" s="21">
        <v>3</v>
      </c>
      <c r="M130" s="21">
        <v>4</v>
      </c>
      <c r="N130" s="21">
        <v>4</v>
      </c>
      <c r="O130" s="21">
        <v>0</v>
      </c>
      <c r="P130" s="21">
        <v>0</v>
      </c>
      <c r="Q130" s="21">
        <v>1</v>
      </c>
      <c r="R130" s="21">
        <v>2</v>
      </c>
      <c r="S130" s="43">
        <f t="shared" si="25"/>
        <v>3.6363636363636362</v>
      </c>
      <c r="T130" s="44">
        <f t="shared" si="26"/>
        <v>25.454545454545453</v>
      </c>
      <c r="U130" s="16"/>
      <c r="V130" s="16"/>
      <c r="W130" s="16"/>
      <c r="X130" s="16"/>
    </row>
    <row r="131" spans="1:24" ht="12" hidden="1" customHeight="1" outlineLevel="2" x14ac:dyDescent="0.2">
      <c r="A131" s="10" t="s">
        <v>103</v>
      </c>
      <c r="B131" s="21">
        <v>1</v>
      </c>
      <c r="C131" s="21">
        <v>0</v>
      </c>
      <c r="D131" s="21">
        <v>0</v>
      </c>
      <c r="E131" s="21">
        <v>0</v>
      </c>
      <c r="F131" s="21">
        <v>1</v>
      </c>
      <c r="G131" s="21">
        <v>0</v>
      </c>
      <c r="H131" s="21">
        <v>0</v>
      </c>
      <c r="I131" s="21">
        <v>0</v>
      </c>
      <c r="J131" s="21">
        <v>1.1000000000000001</v>
      </c>
      <c r="K131" s="21">
        <v>4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3</v>
      </c>
      <c r="S131" s="43">
        <f t="shared" si="25"/>
        <v>0</v>
      </c>
      <c r="T131" s="44">
        <f t="shared" si="26"/>
        <v>0</v>
      </c>
      <c r="U131" s="16"/>
      <c r="V131" s="16"/>
      <c r="W131" s="16"/>
      <c r="X131" s="16"/>
    </row>
    <row r="132" spans="1:24" ht="12" customHeight="1" outlineLevel="1" collapsed="1" x14ac:dyDescent="0.2">
      <c r="A132" s="33" t="s">
        <v>322</v>
      </c>
      <c r="B132" s="21">
        <f t="shared" ref="B132:R132" si="46">SUBTOTAL(9,B133:B133)</f>
        <v>1</v>
      </c>
      <c r="C132" s="21">
        <f t="shared" si="46"/>
        <v>0</v>
      </c>
      <c r="D132" s="21">
        <f t="shared" si="46"/>
        <v>0</v>
      </c>
      <c r="E132" s="21">
        <f t="shared" si="46"/>
        <v>0</v>
      </c>
      <c r="F132" s="21">
        <f t="shared" si="46"/>
        <v>0</v>
      </c>
      <c r="G132" s="21">
        <f t="shared" si="46"/>
        <v>0</v>
      </c>
      <c r="H132" s="21">
        <f t="shared" si="46"/>
        <v>0</v>
      </c>
      <c r="I132" s="21">
        <f t="shared" si="46"/>
        <v>0</v>
      </c>
      <c r="J132" s="21">
        <f t="shared" si="46"/>
        <v>1</v>
      </c>
      <c r="K132" s="21">
        <f t="shared" si="46"/>
        <v>5</v>
      </c>
      <c r="L132" s="21">
        <f t="shared" si="46"/>
        <v>2</v>
      </c>
      <c r="M132" s="21">
        <f t="shared" si="46"/>
        <v>4</v>
      </c>
      <c r="N132" s="21">
        <f t="shared" si="46"/>
        <v>4</v>
      </c>
      <c r="O132" s="21">
        <f t="shared" si="46"/>
        <v>1</v>
      </c>
      <c r="P132" s="21">
        <f t="shared" si="46"/>
        <v>0</v>
      </c>
      <c r="Q132" s="21">
        <f t="shared" si="46"/>
        <v>1</v>
      </c>
      <c r="R132" s="21">
        <f t="shared" si="46"/>
        <v>2</v>
      </c>
      <c r="S132" s="43">
        <f t="shared" si="25"/>
        <v>3</v>
      </c>
      <c r="T132" s="44">
        <f t="shared" si="26"/>
        <v>28</v>
      </c>
      <c r="U132" s="16"/>
      <c r="V132" s="16"/>
      <c r="W132" s="16"/>
      <c r="X132" s="16"/>
    </row>
    <row r="133" spans="1:24" ht="12" hidden="1" customHeight="1" outlineLevel="2" x14ac:dyDescent="0.2">
      <c r="A133" s="10" t="s">
        <v>123</v>
      </c>
      <c r="B133" s="21">
        <v>1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1</v>
      </c>
      <c r="K133" s="21">
        <v>5</v>
      </c>
      <c r="L133" s="21">
        <v>2</v>
      </c>
      <c r="M133" s="21">
        <v>4</v>
      </c>
      <c r="N133" s="21">
        <v>4</v>
      </c>
      <c r="O133" s="21">
        <v>1</v>
      </c>
      <c r="P133" s="21">
        <v>0</v>
      </c>
      <c r="Q133" s="21">
        <v>1</v>
      </c>
      <c r="R133" s="21">
        <v>2</v>
      </c>
      <c r="S133" s="43">
        <f t="shared" si="25"/>
        <v>3</v>
      </c>
      <c r="T133" s="44">
        <f t="shared" si="26"/>
        <v>28</v>
      </c>
      <c r="U133" s="16"/>
      <c r="V133" s="16"/>
      <c r="W133" s="16"/>
      <c r="X133" s="16"/>
    </row>
    <row r="134" spans="1:24" ht="12" customHeight="1" outlineLevel="1" collapsed="1" x14ac:dyDescent="0.2">
      <c r="A134" s="33" t="s">
        <v>323</v>
      </c>
      <c r="B134" s="21">
        <f t="shared" ref="B134:R134" si="47">SUBTOTAL(9,B135:B137)</f>
        <v>19</v>
      </c>
      <c r="C134" s="21">
        <f t="shared" si="47"/>
        <v>12</v>
      </c>
      <c r="D134" s="21">
        <f t="shared" si="47"/>
        <v>2</v>
      </c>
      <c r="E134" s="21">
        <f t="shared" si="47"/>
        <v>0</v>
      </c>
      <c r="F134" s="21">
        <f t="shared" si="47"/>
        <v>12</v>
      </c>
      <c r="G134" s="21">
        <f t="shared" si="47"/>
        <v>0</v>
      </c>
      <c r="H134" s="21">
        <f t="shared" si="47"/>
        <v>0</v>
      </c>
      <c r="I134" s="21">
        <f t="shared" si="47"/>
        <v>0</v>
      </c>
      <c r="J134" s="21">
        <f t="shared" si="47"/>
        <v>66.5</v>
      </c>
      <c r="K134" s="21">
        <f t="shared" si="47"/>
        <v>304</v>
      </c>
      <c r="L134" s="21">
        <f t="shared" si="47"/>
        <v>59</v>
      </c>
      <c r="M134" s="21">
        <f t="shared" si="47"/>
        <v>39</v>
      </c>
      <c r="N134" s="21">
        <f t="shared" si="47"/>
        <v>34</v>
      </c>
      <c r="O134" s="21">
        <f t="shared" si="47"/>
        <v>2</v>
      </c>
      <c r="P134" s="21">
        <f t="shared" si="47"/>
        <v>7</v>
      </c>
      <c r="Q134" s="21">
        <f t="shared" si="47"/>
        <v>39</v>
      </c>
      <c r="R134" s="21">
        <f t="shared" si="47"/>
        <v>65</v>
      </c>
      <c r="S134" s="43">
        <f t="shared" ref="S134:S144" si="48">(Q134+L134)/(J134)</f>
        <v>1.4736842105263157</v>
      </c>
      <c r="T134" s="44">
        <f t="shared" ref="T134:T144" si="49">(7*N134)/(J134)</f>
        <v>3.5789473684210527</v>
      </c>
      <c r="U134" s="16"/>
      <c r="V134" s="16"/>
      <c r="W134" s="16"/>
      <c r="X134" s="16"/>
    </row>
    <row r="135" spans="1:24" ht="12" hidden="1" customHeight="1" outlineLevel="2" x14ac:dyDescent="0.2">
      <c r="A135" s="10" t="s">
        <v>81</v>
      </c>
      <c r="B135" s="21">
        <v>6</v>
      </c>
      <c r="C135" s="21">
        <v>5</v>
      </c>
      <c r="D135" s="21">
        <v>1</v>
      </c>
      <c r="E135" s="21">
        <v>0</v>
      </c>
      <c r="F135" s="21">
        <v>4</v>
      </c>
      <c r="G135" s="21">
        <v>0</v>
      </c>
      <c r="H135" s="21">
        <v>0</v>
      </c>
      <c r="I135" s="21">
        <v>0</v>
      </c>
      <c r="J135" s="21">
        <v>22.2</v>
      </c>
      <c r="K135" s="21">
        <v>109</v>
      </c>
      <c r="L135" s="21">
        <v>25</v>
      </c>
      <c r="M135" s="21">
        <v>20</v>
      </c>
      <c r="N135" s="21">
        <v>18</v>
      </c>
      <c r="O135" s="21">
        <v>2</v>
      </c>
      <c r="P135" s="21">
        <v>2</v>
      </c>
      <c r="Q135" s="21">
        <v>13</v>
      </c>
      <c r="R135" s="21">
        <v>20</v>
      </c>
      <c r="S135" s="43">
        <f t="shared" si="48"/>
        <v>1.7117117117117118</v>
      </c>
      <c r="T135" s="44">
        <f t="shared" si="49"/>
        <v>5.6756756756756754</v>
      </c>
      <c r="U135" s="16"/>
      <c r="V135" s="16"/>
      <c r="W135" s="16"/>
      <c r="X135" s="16"/>
    </row>
    <row r="136" spans="1:24" ht="12" hidden="1" customHeight="1" outlineLevel="2" x14ac:dyDescent="0.2">
      <c r="A136" s="10" t="s">
        <v>81</v>
      </c>
      <c r="B136" s="21">
        <v>4</v>
      </c>
      <c r="C136" s="21">
        <v>2</v>
      </c>
      <c r="D136" s="21">
        <v>0</v>
      </c>
      <c r="E136" s="21">
        <v>0</v>
      </c>
      <c r="F136" s="21">
        <v>3</v>
      </c>
      <c r="G136" s="21">
        <v>0</v>
      </c>
      <c r="H136" s="21">
        <v>0</v>
      </c>
      <c r="I136" s="21">
        <v>0</v>
      </c>
      <c r="J136" s="21">
        <v>18.100000000000001</v>
      </c>
      <c r="K136" s="21">
        <v>77</v>
      </c>
      <c r="L136" s="21">
        <v>9</v>
      </c>
      <c r="M136" s="21">
        <v>6</v>
      </c>
      <c r="N136" s="21">
        <v>4</v>
      </c>
      <c r="O136" s="21">
        <v>0</v>
      </c>
      <c r="P136" s="21">
        <v>1</v>
      </c>
      <c r="Q136" s="21">
        <v>9</v>
      </c>
      <c r="R136" s="21">
        <v>22</v>
      </c>
      <c r="S136" s="43">
        <f t="shared" si="48"/>
        <v>0.99447513812154686</v>
      </c>
      <c r="T136" s="44">
        <f t="shared" si="49"/>
        <v>1.5469613259668507</v>
      </c>
      <c r="U136" s="16"/>
      <c r="V136" s="16"/>
      <c r="W136" s="16"/>
      <c r="X136" s="16"/>
    </row>
    <row r="137" spans="1:24" ht="12" hidden="1" customHeight="1" outlineLevel="2" x14ac:dyDescent="0.2">
      <c r="A137" s="10" t="s">
        <v>81</v>
      </c>
      <c r="B137" s="21">
        <v>9</v>
      </c>
      <c r="C137" s="21">
        <v>5</v>
      </c>
      <c r="D137" s="21">
        <v>1</v>
      </c>
      <c r="E137" s="21">
        <v>0</v>
      </c>
      <c r="F137" s="21">
        <v>5</v>
      </c>
      <c r="G137" s="21">
        <v>0</v>
      </c>
      <c r="H137" s="21">
        <v>0</v>
      </c>
      <c r="I137" s="21">
        <v>0</v>
      </c>
      <c r="J137" s="21">
        <v>26.2</v>
      </c>
      <c r="K137" s="21">
        <v>118</v>
      </c>
      <c r="L137" s="21">
        <v>25</v>
      </c>
      <c r="M137" s="21">
        <v>13</v>
      </c>
      <c r="N137" s="21">
        <v>12</v>
      </c>
      <c r="O137" s="21">
        <v>0</v>
      </c>
      <c r="P137" s="21">
        <v>4</v>
      </c>
      <c r="Q137" s="21">
        <v>17</v>
      </c>
      <c r="R137" s="21">
        <v>23</v>
      </c>
      <c r="S137" s="43">
        <f t="shared" si="48"/>
        <v>1.6030534351145038</v>
      </c>
      <c r="T137" s="44">
        <f t="shared" si="49"/>
        <v>3.2061068702290076</v>
      </c>
      <c r="U137" s="16"/>
      <c r="V137" s="16"/>
      <c r="W137" s="16"/>
      <c r="X137" s="16"/>
    </row>
    <row r="138" spans="1:24" ht="12" customHeight="1" outlineLevel="1" collapsed="1" x14ac:dyDescent="0.2">
      <c r="A138" s="33" t="s">
        <v>325</v>
      </c>
      <c r="B138" s="21">
        <f t="shared" ref="B138:R138" si="50">SUBTOTAL(9,B139:B141)</f>
        <v>18</v>
      </c>
      <c r="C138" s="21">
        <f t="shared" si="50"/>
        <v>1</v>
      </c>
      <c r="D138" s="21">
        <f t="shared" si="50"/>
        <v>0</v>
      </c>
      <c r="E138" s="21">
        <f t="shared" si="50"/>
        <v>0</v>
      </c>
      <c r="F138" s="21">
        <f t="shared" si="50"/>
        <v>2</v>
      </c>
      <c r="G138" s="21">
        <f t="shared" si="50"/>
        <v>2</v>
      </c>
      <c r="H138" s="21">
        <f t="shared" si="50"/>
        <v>1</v>
      </c>
      <c r="I138" s="21">
        <f t="shared" si="50"/>
        <v>1</v>
      </c>
      <c r="J138" s="21">
        <f t="shared" si="50"/>
        <v>19.5</v>
      </c>
      <c r="K138" s="21">
        <f t="shared" si="50"/>
        <v>121</v>
      </c>
      <c r="L138" s="21">
        <f t="shared" si="50"/>
        <v>27</v>
      </c>
      <c r="M138" s="21">
        <f t="shared" si="50"/>
        <v>30</v>
      </c>
      <c r="N138" s="21">
        <f t="shared" si="50"/>
        <v>22</v>
      </c>
      <c r="O138" s="21">
        <f t="shared" si="50"/>
        <v>0</v>
      </c>
      <c r="P138" s="21">
        <f t="shared" si="50"/>
        <v>3</v>
      </c>
      <c r="Q138" s="21">
        <f t="shared" si="50"/>
        <v>32</v>
      </c>
      <c r="R138" s="21">
        <f t="shared" si="50"/>
        <v>18</v>
      </c>
      <c r="S138" s="43">
        <f t="shared" si="48"/>
        <v>3.0256410256410255</v>
      </c>
      <c r="T138" s="44">
        <f t="shared" si="49"/>
        <v>7.8974358974358978</v>
      </c>
      <c r="U138" s="16"/>
      <c r="V138" s="16"/>
      <c r="W138" s="16"/>
      <c r="X138" s="16"/>
    </row>
    <row r="139" spans="1:24" ht="12" hidden="1" customHeight="1" outlineLevel="2" x14ac:dyDescent="0.2">
      <c r="A139" s="10" t="s">
        <v>133</v>
      </c>
      <c r="B139" s="21">
        <v>5</v>
      </c>
      <c r="C139" s="21">
        <v>0</v>
      </c>
      <c r="D139" s="21">
        <v>0</v>
      </c>
      <c r="E139" s="21">
        <v>0</v>
      </c>
      <c r="F139" s="21">
        <v>1</v>
      </c>
      <c r="G139" s="21">
        <v>0</v>
      </c>
      <c r="H139" s="21">
        <v>1</v>
      </c>
      <c r="I139" s="21">
        <v>1</v>
      </c>
      <c r="J139" s="21">
        <v>5.2</v>
      </c>
      <c r="K139" s="21">
        <v>34</v>
      </c>
      <c r="L139" s="21">
        <v>8</v>
      </c>
      <c r="M139" s="21">
        <v>8</v>
      </c>
      <c r="N139" s="21">
        <v>5</v>
      </c>
      <c r="O139" s="21">
        <v>0</v>
      </c>
      <c r="P139" s="21">
        <v>0</v>
      </c>
      <c r="Q139" s="21">
        <v>7</v>
      </c>
      <c r="R139" s="21">
        <v>6</v>
      </c>
      <c r="S139" s="43">
        <f t="shared" si="48"/>
        <v>2.8846153846153846</v>
      </c>
      <c r="T139" s="44">
        <f t="shared" si="49"/>
        <v>6.7307692307692308</v>
      </c>
      <c r="U139" s="16"/>
      <c r="V139" s="16"/>
      <c r="W139" s="16"/>
      <c r="X139" s="16"/>
    </row>
    <row r="140" spans="1:24" ht="12" hidden="1" customHeight="1" outlineLevel="2" x14ac:dyDescent="0.2">
      <c r="A140" s="10" t="s">
        <v>133</v>
      </c>
      <c r="B140" s="21">
        <v>10</v>
      </c>
      <c r="C140" s="21">
        <v>0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1">
        <v>11.1</v>
      </c>
      <c r="K140" s="21">
        <v>63</v>
      </c>
      <c r="L140" s="21">
        <v>12</v>
      </c>
      <c r="M140" s="21">
        <v>12</v>
      </c>
      <c r="N140" s="21">
        <v>10</v>
      </c>
      <c r="O140" s="21">
        <v>0</v>
      </c>
      <c r="P140" s="21">
        <v>3</v>
      </c>
      <c r="Q140" s="21">
        <v>15</v>
      </c>
      <c r="R140" s="21">
        <v>7</v>
      </c>
      <c r="S140" s="43">
        <f t="shared" si="48"/>
        <v>2.4324324324324325</v>
      </c>
      <c r="T140" s="44">
        <f t="shared" si="49"/>
        <v>6.3063063063063067</v>
      </c>
      <c r="U140" s="16"/>
      <c r="V140" s="16"/>
      <c r="W140" s="16"/>
      <c r="X140" s="16"/>
    </row>
    <row r="141" spans="1:24" ht="12" hidden="1" customHeight="1" outlineLevel="2" x14ac:dyDescent="0.2">
      <c r="A141" s="10" t="s">
        <v>133</v>
      </c>
      <c r="B141" s="21">
        <v>3</v>
      </c>
      <c r="C141" s="21">
        <v>1</v>
      </c>
      <c r="D141" s="21">
        <v>0</v>
      </c>
      <c r="E141" s="21">
        <v>0</v>
      </c>
      <c r="F141" s="21">
        <v>0</v>
      </c>
      <c r="G141" s="21">
        <v>2</v>
      </c>
      <c r="H141" s="21">
        <v>0</v>
      </c>
      <c r="I141" s="21">
        <v>0</v>
      </c>
      <c r="J141" s="21">
        <v>3.2</v>
      </c>
      <c r="K141" s="21">
        <v>24</v>
      </c>
      <c r="L141" s="21">
        <v>7</v>
      </c>
      <c r="M141" s="21">
        <v>10</v>
      </c>
      <c r="N141" s="21">
        <v>7</v>
      </c>
      <c r="O141" s="21">
        <v>0</v>
      </c>
      <c r="P141" s="21">
        <v>0</v>
      </c>
      <c r="Q141" s="21">
        <v>10</v>
      </c>
      <c r="R141" s="21">
        <v>5</v>
      </c>
      <c r="S141" s="43">
        <f t="shared" si="48"/>
        <v>5.3125</v>
      </c>
      <c r="T141" s="44">
        <f t="shared" si="49"/>
        <v>15.3125</v>
      </c>
      <c r="U141" s="16"/>
      <c r="V141" s="16"/>
      <c r="W141" s="16"/>
      <c r="X141" s="16"/>
    </row>
    <row r="142" spans="1:24" ht="12" customHeight="1" outlineLevel="1" collapsed="1" x14ac:dyDescent="0.2">
      <c r="A142" s="33" t="s">
        <v>326</v>
      </c>
      <c r="B142" s="21">
        <f t="shared" ref="B142:R142" si="51">SUBTOTAL(9,B143:B143)</f>
        <v>1</v>
      </c>
      <c r="C142" s="21">
        <f t="shared" si="51"/>
        <v>0</v>
      </c>
      <c r="D142" s="21">
        <f t="shared" si="51"/>
        <v>0</v>
      </c>
      <c r="E142" s="21">
        <f t="shared" si="51"/>
        <v>0</v>
      </c>
      <c r="F142" s="21">
        <f t="shared" si="51"/>
        <v>0</v>
      </c>
      <c r="G142" s="21">
        <f t="shared" si="51"/>
        <v>0</v>
      </c>
      <c r="H142" s="21">
        <f t="shared" si="51"/>
        <v>0</v>
      </c>
      <c r="I142" s="21">
        <f t="shared" si="51"/>
        <v>0</v>
      </c>
      <c r="J142" s="21">
        <f t="shared" si="51"/>
        <v>0.2</v>
      </c>
      <c r="K142" s="21">
        <f t="shared" si="51"/>
        <v>8</v>
      </c>
      <c r="L142" s="21">
        <f t="shared" si="51"/>
        <v>0</v>
      </c>
      <c r="M142" s="21">
        <f t="shared" si="51"/>
        <v>3</v>
      </c>
      <c r="N142" s="21">
        <f t="shared" si="51"/>
        <v>1</v>
      </c>
      <c r="O142" s="21">
        <f t="shared" si="51"/>
        <v>0</v>
      </c>
      <c r="P142" s="21">
        <f t="shared" si="51"/>
        <v>0</v>
      </c>
      <c r="Q142" s="21">
        <f t="shared" si="51"/>
        <v>5</v>
      </c>
      <c r="R142" s="21">
        <f t="shared" si="51"/>
        <v>1</v>
      </c>
      <c r="S142" s="43">
        <f t="shared" si="48"/>
        <v>25</v>
      </c>
      <c r="T142" s="44">
        <f t="shared" si="49"/>
        <v>35</v>
      </c>
      <c r="U142" s="16"/>
      <c r="V142" s="16"/>
      <c r="W142" s="16"/>
      <c r="X142" s="16"/>
    </row>
    <row r="143" spans="1:24" ht="12" hidden="1" customHeight="1" outlineLevel="2" x14ac:dyDescent="0.2">
      <c r="A143" s="10" t="s">
        <v>109</v>
      </c>
      <c r="B143" s="21">
        <v>1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0.2</v>
      </c>
      <c r="K143" s="21">
        <v>8</v>
      </c>
      <c r="L143" s="21">
        <v>0</v>
      </c>
      <c r="M143" s="21">
        <v>3</v>
      </c>
      <c r="N143" s="21">
        <v>1</v>
      </c>
      <c r="O143" s="21">
        <v>0</v>
      </c>
      <c r="P143" s="21">
        <v>0</v>
      </c>
      <c r="Q143" s="21">
        <v>5</v>
      </c>
      <c r="R143" s="21">
        <v>1</v>
      </c>
      <c r="S143" s="43">
        <f t="shared" si="48"/>
        <v>25</v>
      </c>
      <c r="T143" s="44">
        <f t="shared" si="49"/>
        <v>35</v>
      </c>
      <c r="U143" s="16"/>
      <c r="V143" s="16"/>
      <c r="W143" s="16"/>
      <c r="X143" s="16"/>
    </row>
    <row r="144" spans="1:24" ht="12" customHeight="1" outlineLevel="1" collapsed="1" x14ac:dyDescent="0.2">
      <c r="A144" s="33" t="s">
        <v>328</v>
      </c>
      <c r="B144" s="21">
        <f t="shared" ref="B144:R144" si="52">SUBTOTAL(9,B145:B148)</f>
        <v>24</v>
      </c>
      <c r="C144" s="21">
        <f t="shared" si="52"/>
        <v>10</v>
      </c>
      <c r="D144" s="21">
        <f t="shared" si="52"/>
        <v>5</v>
      </c>
      <c r="E144" s="21">
        <f t="shared" si="52"/>
        <v>0</v>
      </c>
      <c r="F144" s="21">
        <f t="shared" si="52"/>
        <v>8</v>
      </c>
      <c r="G144" s="21">
        <f t="shared" si="52"/>
        <v>4</v>
      </c>
      <c r="H144" s="21">
        <f t="shared" si="52"/>
        <v>2</v>
      </c>
      <c r="I144" s="21">
        <f t="shared" si="52"/>
        <v>2</v>
      </c>
      <c r="J144" s="21">
        <f t="shared" si="52"/>
        <v>79.2</v>
      </c>
      <c r="K144" s="21">
        <f t="shared" si="52"/>
        <v>383</v>
      </c>
      <c r="L144" s="21">
        <f t="shared" si="52"/>
        <v>61</v>
      </c>
      <c r="M144" s="21">
        <f t="shared" si="52"/>
        <v>60</v>
      </c>
      <c r="N144" s="21">
        <f t="shared" si="52"/>
        <v>29</v>
      </c>
      <c r="O144" s="21">
        <f t="shared" si="52"/>
        <v>4</v>
      </c>
      <c r="P144" s="21">
        <f t="shared" si="52"/>
        <v>19</v>
      </c>
      <c r="Q144" s="21">
        <f t="shared" si="52"/>
        <v>49</v>
      </c>
      <c r="R144" s="21">
        <f t="shared" si="52"/>
        <v>76</v>
      </c>
      <c r="S144" s="43">
        <f t="shared" si="48"/>
        <v>1.3888888888888888</v>
      </c>
      <c r="T144" s="44">
        <f t="shared" si="49"/>
        <v>2.5631313131313131</v>
      </c>
      <c r="U144" s="16"/>
      <c r="V144" s="16"/>
      <c r="W144" s="16"/>
      <c r="X144" s="16"/>
    </row>
    <row r="145" spans="1:24" ht="12" hidden="1" customHeight="1" outlineLevel="2" x14ac:dyDescent="0.2">
      <c r="A145" s="10" t="s">
        <v>94</v>
      </c>
      <c r="B145" s="21">
        <v>3</v>
      </c>
      <c r="C145" s="21">
        <v>0</v>
      </c>
      <c r="D145" s="21">
        <v>0</v>
      </c>
      <c r="E145" s="21">
        <v>0</v>
      </c>
      <c r="F145" s="21">
        <v>1</v>
      </c>
      <c r="G145" s="21">
        <v>0</v>
      </c>
      <c r="H145" s="21">
        <v>0</v>
      </c>
      <c r="I145" s="21">
        <v>0</v>
      </c>
      <c r="J145" s="21">
        <v>6</v>
      </c>
      <c r="K145" s="21">
        <v>27</v>
      </c>
      <c r="L145" s="21">
        <v>3</v>
      </c>
      <c r="M145" s="21">
        <v>2</v>
      </c>
      <c r="N145" s="21">
        <v>2</v>
      </c>
      <c r="O145" s="21">
        <v>0</v>
      </c>
      <c r="P145" s="21">
        <v>1</v>
      </c>
      <c r="Q145" s="21">
        <v>5</v>
      </c>
      <c r="R145" s="21">
        <v>9</v>
      </c>
      <c r="S145" s="43">
        <f>(Q145+L145)/(J145)</f>
        <v>1.3333333333333333</v>
      </c>
      <c r="T145" s="44">
        <f>(7*N145)/(J145)</f>
        <v>2.3333333333333335</v>
      </c>
      <c r="U145" s="16"/>
      <c r="V145" s="16"/>
      <c r="W145" s="16"/>
      <c r="X145" s="16"/>
    </row>
    <row r="146" spans="1:24" ht="12" hidden="1" customHeight="1" outlineLevel="2" x14ac:dyDescent="0.2">
      <c r="A146" s="10" t="s">
        <v>94</v>
      </c>
      <c r="B146" s="21">
        <v>7</v>
      </c>
      <c r="C146" s="21">
        <v>2</v>
      </c>
      <c r="D146" s="21">
        <v>1</v>
      </c>
      <c r="E146" s="21">
        <v>0</v>
      </c>
      <c r="F146" s="21">
        <v>2</v>
      </c>
      <c r="G146" s="21">
        <v>1</v>
      </c>
      <c r="H146" s="21">
        <v>1</v>
      </c>
      <c r="I146" s="21">
        <v>1</v>
      </c>
      <c r="J146" s="21">
        <v>20.100000000000001</v>
      </c>
      <c r="K146" s="21">
        <v>96</v>
      </c>
      <c r="L146" s="21">
        <v>15</v>
      </c>
      <c r="M146" s="21">
        <v>11</v>
      </c>
      <c r="N146" s="21">
        <v>6</v>
      </c>
      <c r="O146" s="21">
        <v>1</v>
      </c>
      <c r="P146" s="21">
        <v>4</v>
      </c>
      <c r="Q146" s="21">
        <v>14</v>
      </c>
      <c r="R146" s="21">
        <v>21</v>
      </c>
      <c r="S146" s="43">
        <f t="shared" ref="S146:S205" si="53">(Q146+L146)/(J146)</f>
        <v>1.4427860696517412</v>
      </c>
      <c r="T146" s="44">
        <f t="shared" ref="T146:T205" si="54">(7*N146)/(J146)</f>
        <v>2.08955223880597</v>
      </c>
      <c r="U146" s="16"/>
      <c r="V146" s="16"/>
      <c r="W146" s="16"/>
      <c r="X146" s="16"/>
    </row>
    <row r="147" spans="1:24" ht="12" hidden="1" customHeight="1" outlineLevel="2" x14ac:dyDescent="0.2">
      <c r="A147" s="10" t="s">
        <v>94</v>
      </c>
      <c r="B147" s="21">
        <v>7</v>
      </c>
      <c r="C147" s="21">
        <v>2</v>
      </c>
      <c r="D147" s="21">
        <v>1</v>
      </c>
      <c r="E147" s="21">
        <v>0</v>
      </c>
      <c r="F147" s="21">
        <v>2</v>
      </c>
      <c r="G147" s="21">
        <v>1</v>
      </c>
      <c r="H147" s="21">
        <v>1</v>
      </c>
      <c r="I147" s="21">
        <v>1</v>
      </c>
      <c r="J147" s="21">
        <v>20.100000000000001</v>
      </c>
      <c r="K147" s="21">
        <v>96</v>
      </c>
      <c r="L147" s="21">
        <v>15</v>
      </c>
      <c r="M147" s="21">
        <v>11</v>
      </c>
      <c r="N147" s="21">
        <v>6</v>
      </c>
      <c r="O147" s="21">
        <v>1</v>
      </c>
      <c r="P147" s="21">
        <v>4</v>
      </c>
      <c r="Q147" s="21">
        <v>14</v>
      </c>
      <c r="R147" s="21">
        <v>21</v>
      </c>
      <c r="S147" s="43">
        <f t="shared" si="53"/>
        <v>1.4427860696517412</v>
      </c>
      <c r="T147" s="44">
        <f t="shared" si="54"/>
        <v>2.08955223880597</v>
      </c>
      <c r="U147" s="16"/>
      <c r="V147" s="16"/>
      <c r="W147" s="16"/>
      <c r="X147" s="16"/>
    </row>
    <row r="148" spans="1:24" ht="12" hidden="1" customHeight="1" outlineLevel="2" x14ac:dyDescent="0.2">
      <c r="A148" s="10" t="s">
        <v>94</v>
      </c>
      <c r="B148" s="21">
        <v>7</v>
      </c>
      <c r="C148" s="21">
        <v>6</v>
      </c>
      <c r="D148" s="21">
        <v>3</v>
      </c>
      <c r="E148" s="21">
        <v>0</v>
      </c>
      <c r="F148" s="21">
        <v>3</v>
      </c>
      <c r="G148" s="21">
        <v>2</v>
      </c>
      <c r="H148" s="21">
        <v>0</v>
      </c>
      <c r="I148" s="21">
        <v>0</v>
      </c>
      <c r="J148" s="21">
        <v>33</v>
      </c>
      <c r="K148" s="21">
        <v>164</v>
      </c>
      <c r="L148" s="21">
        <v>28</v>
      </c>
      <c r="M148" s="21">
        <v>36</v>
      </c>
      <c r="N148" s="21">
        <v>15</v>
      </c>
      <c r="O148" s="21">
        <v>2</v>
      </c>
      <c r="P148" s="21">
        <v>10</v>
      </c>
      <c r="Q148" s="21">
        <v>16</v>
      </c>
      <c r="R148" s="21">
        <v>25</v>
      </c>
      <c r="S148" s="43">
        <f t="shared" si="53"/>
        <v>1.3333333333333333</v>
      </c>
      <c r="T148" s="44">
        <f t="shared" si="54"/>
        <v>3.1818181818181817</v>
      </c>
      <c r="U148" s="16"/>
      <c r="V148" s="16"/>
      <c r="W148" s="16"/>
      <c r="X148" s="16"/>
    </row>
    <row r="149" spans="1:24" ht="12" customHeight="1" outlineLevel="1" collapsed="1" x14ac:dyDescent="0.2">
      <c r="A149" s="33" t="s">
        <v>329</v>
      </c>
      <c r="B149" s="21">
        <f t="shared" ref="B149:R149" si="55">SUBTOTAL(9,B150:B153)</f>
        <v>12</v>
      </c>
      <c r="C149" s="21">
        <f t="shared" si="55"/>
        <v>7</v>
      </c>
      <c r="D149" s="21">
        <f t="shared" si="55"/>
        <v>2</v>
      </c>
      <c r="E149" s="21">
        <f t="shared" si="55"/>
        <v>1</v>
      </c>
      <c r="F149" s="21">
        <f t="shared" si="55"/>
        <v>8</v>
      </c>
      <c r="G149" s="21">
        <f t="shared" si="55"/>
        <v>0</v>
      </c>
      <c r="H149" s="21">
        <f t="shared" si="55"/>
        <v>0</v>
      </c>
      <c r="I149" s="21">
        <f t="shared" si="55"/>
        <v>0</v>
      </c>
      <c r="J149" s="21">
        <f t="shared" si="55"/>
        <v>49.1</v>
      </c>
      <c r="K149" s="21">
        <f t="shared" si="55"/>
        <v>216</v>
      </c>
      <c r="L149" s="21">
        <f t="shared" si="55"/>
        <v>34</v>
      </c>
      <c r="M149" s="21">
        <f t="shared" si="55"/>
        <v>16</v>
      </c>
      <c r="N149" s="21">
        <f t="shared" si="55"/>
        <v>10</v>
      </c>
      <c r="O149" s="21">
        <f t="shared" si="55"/>
        <v>0</v>
      </c>
      <c r="P149" s="21">
        <f t="shared" si="55"/>
        <v>9</v>
      </c>
      <c r="Q149" s="21">
        <f t="shared" si="55"/>
        <v>25</v>
      </c>
      <c r="R149" s="21">
        <f t="shared" si="55"/>
        <v>44</v>
      </c>
      <c r="S149" s="43">
        <f t="shared" si="53"/>
        <v>1.2016293279022403</v>
      </c>
      <c r="T149" s="44">
        <f t="shared" si="54"/>
        <v>1.4256619144602851</v>
      </c>
      <c r="U149" s="16"/>
      <c r="V149" s="16"/>
      <c r="W149" s="16"/>
      <c r="X149" s="16"/>
    </row>
    <row r="150" spans="1:24" ht="12" hidden="1" customHeight="1" outlineLevel="2" x14ac:dyDescent="0.2">
      <c r="A150" s="10" t="s">
        <v>95</v>
      </c>
      <c r="B150" s="21">
        <v>2</v>
      </c>
      <c r="C150" s="21">
        <v>1</v>
      </c>
      <c r="D150" s="21">
        <v>0</v>
      </c>
      <c r="E150" s="21">
        <v>0</v>
      </c>
      <c r="F150" s="21">
        <v>1</v>
      </c>
      <c r="G150" s="21">
        <v>0</v>
      </c>
      <c r="H150" s="21">
        <v>0</v>
      </c>
      <c r="I150" s="21">
        <v>0</v>
      </c>
      <c r="J150" s="21">
        <v>7</v>
      </c>
      <c r="K150" s="21">
        <v>35</v>
      </c>
      <c r="L150" s="21">
        <v>6</v>
      </c>
      <c r="M150" s="21">
        <v>4</v>
      </c>
      <c r="N150" s="21">
        <v>3</v>
      </c>
      <c r="O150" s="21">
        <v>0</v>
      </c>
      <c r="P150" s="21">
        <v>1</v>
      </c>
      <c r="Q150" s="21">
        <v>7</v>
      </c>
      <c r="R150" s="21">
        <v>6</v>
      </c>
      <c r="S150" s="43">
        <f t="shared" si="53"/>
        <v>1.8571428571428572</v>
      </c>
      <c r="T150" s="44">
        <f t="shared" si="54"/>
        <v>3</v>
      </c>
      <c r="U150" s="16"/>
      <c r="V150" s="16"/>
      <c r="W150" s="16"/>
      <c r="X150" s="16"/>
    </row>
    <row r="151" spans="1:24" ht="12" hidden="1" customHeight="1" outlineLevel="2" x14ac:dyDescent="0.2">
      <c r="A151" s="10" t="s">
        <v>95</v>
      </c>
      <c r="B151" s="21">
        <v>2</v>
      </c>
      <c r="C151" s="21">
        <v>1</v>
      </c>
      <c r="D151" s="21">
        <v>0</v>
      </c>
      <c r="E151" s="21">
        <v>0</v>
      </c>
      <c r="F151" s="21">
        <v>1</v>
      </c>
      <c r="G151" s="21">
        <v>0</v>
      </c>
      <c r="H151" s="21">
        <v>0</v>
      </c>
      <c r="I151" s="21">
        <v>0</v>
      </c>
      <c r="J151" s="21">
        <v>7</v>
      </c>
      <c r="K151" s="21">
        <v>35</v>
      </c>
      <c r="L151" s="21">
        <v>6</v>
      </c>
      <c r="M151" s="21">
        <v>4</v>
      </c>
      <c r="N151" s="21">
        <v>3</v>
      </c>
      <c r="O151" s="21">
        <v>0</v>
      </c>
      <c r="P151" s="21">
        <v>1</v>
      </c>
      <c r="Q151" s="21">
        <v>7</v>
      </c>
      <c r="R151" s="21">
        <v>6</v>
      </c>
      <c r="S151" s="43">
        <f t="shared" si="53"/>
        <v>1.8571428571428572</v>
      </c>
      <c r="T151" s="44">
        <f t="shared" si="54"/>
        <v>3</v>
      </c>
      <c r="U151" s="16"/>
      <c r="V151" s="16"/>
      <c r="W151" s="16"/>
      <c r="X151" s="16"/>
    </row>
    <row r="152" spans="1:24" ht="12" hidden="1" customHeight="1" outlineLevel="2" x14ac:dyDescent="0.2">
      <c r="A152" s="10" t="s">
        <v>95</v>
      </c>
      <c r="B152" s="21">
        <v>7</v>
      </c>
      <c r="C152" s="21">
        <v>5</v>
      </c>
      <c r="D152" s="21">
        <v>2</v>
      </c>
      <c r="E152" s="21">
        <v>1</v>
      </c>
      <c r="F152" s="21">
        <v>6</v>
      </c>
      <c r="G152" s="21">
        <v>0</v>
      </c>
      <c r="H152" s="21">
        <v>0</v>
      </c>
      <c r="I152" s="21">
        <v>0</v>
      </c>
      <c r="J152" s="21">
        <v>33.1</v>
      </c>
      <c r="K152" s="21">
        <v>137</v>
      </c>
      <c r="L152" s="21">
        <v>21</v>
      </c>
      <c r="M152" s="21">
        <v>8</v>
      </c>
      <c r="N152" s="21">
        <v>4</v>
      </c>
      <c r="O152" s="21">
        <v>0</v>
      </c>
      <c r="P152" s="21">
        <v>7</v>
      </c>
      <c r="Q152" s="21">
        <v>8</v>
      </c>
      <c r="R152" s="21">
        <v>31</v>
      </c>
      <c r="S152" s="43">
        <f t="shared" si="53"/>
        <v>0.87613293051359509</v>
      </c>
      <c r="T152" s="44">
        <f t="shared" si="54"/>
        <v>0.84592145015105735</v>
      </c>
      <c r="U152" s="16"/>
      <c r="V152" s="16"/>
      <c r="W152" s="16"/>
      <c r="X152" s="16"/>
    </row>
    <row r="153" spans="1:24" ht="12" hidden="1" customHeight="1" outlineLevel="2" x14ac:dyDescent="0.2">
      <c r="A153" s="10" t="s">
        <v>95</v>
      </c>
      <c r="B153" s="21">
        <v>1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2</v>
      </c>
      <c r="K153" s="21">
        <v>9</v>
      </c>
      <c r="L153" s="21">
        <v>1</v>
      </c>
      <c r="M153" s="21">
        <v>0</v>
      </c>
      <c r="N153" s="21">
        <v>0</v>
      </c>
      <c r="O153" s="21">
        <v>0</v>
      </c>
      <c r="P153" s="21">
        <v>0</v>
      </c>
      <c r="Q153" s="21">
        <v>3</v>
      </c>
      <c r="R153" s="21">
        <v>1</v>
      </c>
      <c r="S153" s="43">
        <f t="shared" si="53"/>
        <v>2</v>
      </c>
      <c r="T153" s="44">
        <f t="shared" si="54"/>
        <v>0</v>
      </c>
      <c r="U153" s="16"/>
      <c r="V153" s="16"/>
      <c r="W153" s="16"/>
      <c r="X153" s="16"/>
    </row>
    <row r="154" spans="1:24" ht="12" customHeight="1" outlineLevel="1" collapsed="1" x14ac:dyDescent="0.2">
      <c r="A154" s="33" t="s">
        <v>413</v>
      </c>
      <c r="B154" s="21">
        <f t="shared" ref="B154:R154" si="56">SUBTOTAL(9,B155:B155)</f>
        <v>4</v>
      </c>
      <c r="C154" s="21">
        <f t="shared" si="56"/>
        <v>3</v>
      </c>
      <c r="D154" s="21">
        <f t="shared" si="56"/>
        <v>1</v>
      </c>
      <c r="E154" s="21">
        <f t="shared" si="56"/>
        <v>1</v>
      </c>
      <c r="F154" s="21">
        <f t="shared" si="56"/>
        <v>1</v>
      </c>
      <c r="G154" s="21">
        <f t="shared" si="56"/>
        <v>0</v>
      </c>
      <c r="H154" s="21">
        <f t="shared" si="56"/>
        <v>1</v>
      </c>
      <c r="I154" s="21">
        <f t="shared" si="56"/>
        <v>1</v>
      </c>
      <c r="J154" s="21">
        <f t="shared" si="56"/>
        <v>14.1</v>
      </c>
      <c r="K154" s="21">
        <f t="shared" si="56"/>
        <v>67</v>
      </c>
      <c r="L154" s="21">
        <f t="shared" si="56"/>
        <v>8</v>
      </c>
      <c r="M154" s="21">
        <f t="shared" si="56"/>
        <v>5</v>
      </c>
      <c r="N154" s="21">
        <f t="shared" si="56"/>
        <v>3</v>
      </c>
      <c r="O154" s="21">
        <f t="shared" si="56"/>
        <v>0</v>
      </c>
      <c r="P154" s="21">
        <f t="shared" si="56"/>
        <v>3</v>
      </c>
      <c r="Q154" s="21">
        <f t="shared" si="56"/>
        <v>11</v>
      </c>
      <c r="R154" s="21">
        <f t="shared" si="56"/>
        <v>34</v>
      </c>
      <c r="S154" s="43">
        <f t="shared" si="53"/>
        <v>1.3475177304964538</v>
      </c>
      <c r="T154" s="44">
        <f t="shared" si="54"/>
        <v>1.4893617021276595</v>
      </c>
      <c r="U154" s="16"/>
      <c r="V154" s="16"/>
      <c r="W154" s="16"/>
      <c r="X154" s="16"/>
    </row>
    <row r="155" spans="1:24" ht="12" hidden="1" customHeight="1" outlineLevel="2" x14ac:dyDescent="0.2">
      <c r="A155" s="10" t="s">
        <v>245</v>
      </c>
      <c r="B155" s="21">
        <v>4</v>
      </c>
      <c r="C155" s="21">
        <v>3</v>
      </c>
      <c r="D155" s="21">
        <v>1</v>
      </c>
      <c r="E155" s="21">
        <v>1</v>
      </c>
      <c r="F155" s="21">
        <v>1</v>
      </c>
      <c r="G155" s="21">
        <v>0</v>
      </c>
      <c r="H155" s="21">
        <v>1</v>
      </c>
      <c r="I155" s="21">
        <v>1</v>
      </c>
      <c r="J155" s="21">
        <v>14.1</v>
      </c>
      <c r="K155" s="21">
        <v>67</v>
      </c>
      <c r="L155" s="21">
        <v>8</v>
      </c>
      <c r="M155" s="21">
        <v>5</v>
      </c>
      <c r="N155" s="21">
        <v>3</v>
      </c>
      <c r="O155" s="21">
        <v>0</v>
      </c>
      <c r="P155" s="21">
        <v>3</v>
      </c>
      <c r="Q155" s="21">
        <v>11</v>
      </c>
      <c r="R155" s="21">
        <v>34</v>
      </c>
      <c r="S155" s="43">
        <f t="shared" si="53"/>
        <v>1.3475177304964538</v>
      </c>
      <c r="T155" s="44">
        <f t="shared" si="54"/>
        <v>1.4893617021276595</v>
      </c>
      <c r="U155" s="16"/>
      <c r="V155" s="16"/>
      <c r="W155" s="16"/>
      <c r="X155" s="16"/>
    </row>
    <row r="156" spans="1:24" ht="12" customHeight="1" outlineLevel="1" collapsed="1" x14ac:dyDescent="0.2">
      <c r="A156" s="34" t="s">
        <v>334</v>
      </c>
      <c r="B156" s="12">
        <f t="shared" ref="B156:R156" si="57">SUBTOTAL(9,B157:B157)</f>
        <v>5</v>
      </c>
      <c r="C156" s="12">
        <f t="shared" si="57"/>
        <v>3</v>
      </c>
      <c r="D156" s="12">
        <f t="shared" si="57"/>
        <v>0</v>
      </c>
      <c r="E156" s="12">
        <f t="shared" si="57"/>
        <v>0</v>
      </c>
      <c r="F156" s="12">
        <f t="shared" si="57"/>
        <v>4</v>
      </c>
      <c r="G156" s="12">
        <f t="shared" si="57"/>
        <v>0</v>
      </c>
      <c r="H156" s="12">
        <f t="shared" si="57"/>
        <v>1</v>
      </c>
      <c r="I156" s="12">
        <f t="shared" si="57"/>
        <v>1</v>
      </c>
      <c r="J156" s="12">
        <f t="shared" si="57"/>
        <v>17</v>
      </c>
      <c r="K156" s="12">
        <f t="shared" si="57"/>
        <v>47</v>
      </c>
      <c r="L156" s="12">
        <f t="shared" si="57"/>
        <v>9</v>
      </c>
      <c r="M156" s="12">
        <f t="shared" si="57"/>
        <v>4</v>
      </c>
      <c r="N156" s="12">
        <f t="shared" si="57"/>
        <v>3</v>
      </c>
      <c r="O156" s="12">
        <f t="shared" si="57"/>
        <v>0</v>
      </c>
      <c r="P156" s="12">
        <f t="shared" si="57"/>
        <v>0</v>
      </c>
      <c r="Q156" s="12">
        <f t="shared" si="57"/>
        <v>6</v>
      </c>
      <c r="R156" s="12">
        <f t="shared" si="57"/>
        <v>17</v>
      </c>
      <c r="S156" s="43">
        <f t="shared" si="53"/>
        <v>0.88235294117647056</v>
      </c>
      <c r="T156" s="44">
        <f t="shared" si="54"/>
        <v>1.2352941176470589</v>
      </c>
      <c r="U156" s="16"/>
      <c r="V156" s="16"/>
      <c r="W156" s="16"/>
      <c r="X156" s="16"/>
    </row>
    <row r="157" spans="1:24" ht="12" hidden="1" customHeight="1" outlineLevel="2" x14ac:dyDescent="0.2">
      <c r="A157" s="11" t="s">
        <v>213</v>
      </c>
      <c r="B157" s="12">
        <v>5</v>
      </c>
      <c r="C157" s="12">
        <v>3</v>
      </c>
      <c r="D157" s="12">
        <v>0</v>
      </c>
      <c r="E157" s="12">
        <v>0</v>
      </c>
      <c r="F157" s="12">
        <v>4</v>
      </c>
      <c r="G157" s="12">
        <v>0</v>
      </c>
      <c r="H157" s="12">
        <v>1</v>
      </c>
      <c r="I157" s="12">
        <v>1</v>
      </c>
      <c r="J157" s="12">
        <v>17</v>
      </c>
      <c r="K157" s="12">
        <v>47</v>
      </c>
      <c r="L157" s="12">
        <v>9</v>
      </c>
      <c r="M157" s="12">
        <v>4</v>
      </c>
      <c r="N157" s="12">
        <v>3</v>
      </c>
      <c r="O157" s="12">
        <v>0</v>
      </c>
      <c r="P157" s="12">
        <v>0</v>
      </c>
      <c r="Q157" s="12">
        <v>6</v>
      </c>
      <c r="R157" s="12">
        <v>17</v>
      </c>
      <c r="S157" s="43">
        <f t="shared" si="53"/>
        <v>0.88235294117647056</v>
      </c>
      <c r="T157" s="44">
        <f t="shared" si="54"/>
        <v>1.2352941176470589</v>
      </c>
      <c r="U157" s="16"/>
      <c r="V157" s="16"/>
      <c r="W157" s="16"/>
      <c r="X157" s="16"/>
    </row>
    <row r="158" spans="1:24" ht="12" customHeight="1" outlineLevel="1" collapsed="1" x14ac:dyDescent="0.2">
      <c r="A158" s="33" t="s">
        <v>337</v>
      </c>
      <c r="B158" s="21">
        <f t="shared" ref="B158:R158" si="58">SUBTOTAL(9,B159:B160)</f>
        <v>10</v>
      </c>
      <c r="C158" s="21">
        <f t="shared" si="58"/>
        <v>8</v>
      </c>
      <c r="D158" s="21">
        <f t="shared" si="58"/>
        <v>1</v>
      </c>
      <c r="E158" s="21">
        <f t="shared" si="58"/>
        <v>0</v>
      </c>
      <c r="F158" s="21">
        <f t="shared" si="58"/>
        <v>4</v>
      </c>
      <c r="G158" s="21">
        <f t="shared" si="58"/>
        <v>4</v>
      </c>
      <c r="H158" s="21">
        <f t="shared" si="58"/>
        <v>0</v>
      </c>
      <c r="I158" s="21">
        <f t="shared" si="58"/>
        <v>0</v>
      </c>
      <c r="J158" s="21">
        <f t="shared" si="58"/>
        <v>49.1</v>
      </c>
      <c r="K158" s="21">
        <f t="shared" si="58"/>
        <v>0</v>
      </c>
      <c r="L158" s="21">
        <f t="shared" si="58"/>
        <v>51</v>
      </c>
      <c r="M158" s="21">
        <f t="shared" si="58"/>
        <v>51</v>
      </c>
      <c r="N158" s="21">
        <f t="shared" si="58"/>
        <v>33</v>
      </c>
      <c r="O158" s="21">
        <f t="shared" si="58"/>
        <v>6</v>
      </c>
      <c r="P158" s="21">
        <f t="shared" si="58"/>
        <v>10</v>
      </c>
      <c r="Q158" s="21">
        <f t="shared" si="58"/>
        <v>15</v>
      </c>
      <c r="R158" s="21">
        <f t="shared" si="58"/>
        <v>46</v>
      </c>
      <c r="S158" s="43">
        <f t="shared" si="53"/>
        <v>1.3441955193482689</v>
      </c>
      <c r="T158" s="44">
        <f t="shared" si="54"/>
        <v>4.7046843177189412</v>
      </c>
      <c r="U158" s="16"/>
      <c r="V158" s="16"/>
      <c r="W158" s="16"/>
      <c r="X158" s="16"/>
    </row>
    <row r="159" spans="1:24" ht="12" hidden="1" customHeight="1" outlineLevel="2" x14ac:dyDescent="0.2">
      <c r="A159" s="10" t="s">
        <v>101</v>
      </c>
      <c r="B159" s="21">
        <v>5</v>
      </c>
      <c r="C159" s="21">
        <v>5</v>
      </c>
      <c r="D159" s="21">
        <v>1</v>
      </c>
      <c r="E159" s="21">
        <v>0</v>
      </c>
      <c r="F159" s="21">
        <v>2</v>
      </c>
      <c r="G159" s="21">
        <v>3</v>
      </c>
      <c r="H159" s="21">
        <v>0</v>
      </c>
      <c r="I159" s="21">
        <v>0</v>
      </c>
      <c r="J159" s="21">
        <v>31.1</v>
      </c>
      <c r="K159" s="21"/>
      <c r="L159" s="21">
        <v>35</v>
      </c>
      <c r="M159" s="21">
        <v>31</v>
      </c>
      <c r="N159" s="21">
        <v>20</v>
      </c>
      <c r="O159" s="21">
        <v>4</v>
      </c>
      <c r="P159" s="21">
        <v>7</v>
      </c>
      <c r="Q159" s="21">
        <v>6</v>
      </c>
      <c r="R159" s="21">
        <v>25</v>
      </c>
      <c r="S159" s="43">
        <f t="shared" si="53"/>
        <v>1.3183279742765273</v>
      </c>
      <c r="T159" s="44">
        <f t="shared" si="54"/>
        <v>4.5016077170418001</v>
      </c>
      <c r="U159" s="16"/>
      <c r="V159" s="16"/>
      <c r="W159" s="16"/>
      <c r="X159" s="16"/>
    </row>
    <row r="160" spans="1:24" ht="12" hidden="1" customHeight="1" outlineLevel="2" x14ac:dyDescent="0.2">
      <c r="A160" s="10" t="s">
        <v>101</v>
      </c>
      <c r="B160" s="21">
        <v>5</v>
      </c>
      <c r="C160" s="21">
        <v>3</v>
      </c>
      <c r="D160" s="21">
        <v>0</v>
      </c>
      <c r="E160" s="21">
        <v>0</v>
      </c>
      <c r="F160" s="21">
        <v>2</v>
      </c>
      <c r="G160" s="21">
        <v>1</v>
      </c>
      <c r="H160" s="21">
        <v>0</v>
      </c>
      <c r="I160" s="21">
        <v>0</v>
      </c>
      <c r="J160" s="21">
        <v>18</v>
      </c>
      <c r="K160" s="21"/>
      <c r="L160" s="21">
        <v>16</v>
      </c>
      <c r="M160" s="21">
        <v>20</v>
      </c>
      <c r="N160" s="21">
        <v>13</v>
      </c>
      <c r="O160" s="21">
        <v>2</v>
      </c>
      <c r="P160" s="21">
        <v>3</v>
      </c>
      <c r="Q160" s="21">
        <v>9</v>
      </c>
      <c r="R160" s="21">
        <v>21</v>
      </c>
      <c r="S160" s="43">
        <f t="shared" si="53"/>
        <v>1.3888888888888888</v>
      </c>
      <c r="T160" s="44">
        <f t="shared" si="54"/>
        <v>5.0555555555555554</v>
      </c>
      <c r="U160" s="16"/>
      <c r="V160" s="16"/>
      <c r="W160" s="16"/>
      <c r="X160" s="16"/>
    </row>
    <row r="161" spans="1:24" ht="12" customHeight="1" outlineLevel="1" collapsed="1" x14ac:dyDescent="0.2">
      <c r="A161" s="33" t="s">
        <v>338</v>
      </c>
      <c r="B161" s="21">
        <f t="shared" ref="B161:R161" si="59">SUBTOTAL(9,B162:B164)</f>
        <v>6</v>
      </c>
      <c r="C161" s="21">
        <f t="shared" si="59"/>
        <v>2</v>
      </c>
      <c r="D161" s="21">
        <f t="shared" si="59"/>
        <v>0</v>
      </c>
      <c r="E161" s="21">
        <f t="shared" si="59"/>
        <v>0</v>
      </c>
      <c r="F161" s="21">
        <f t="shared" si="59"/>
        <v>2</v>
      </c>
      <c r="G161" s="21">
        <f t="shared" si="59"/>
        <v>1</v>
      </c>
      <c r="H161" s="21">
        <f t="shared" si="59"/>
        <v>0</v>
      </c>
      <c r="I161" s="21">
        <f t="shared" si="59"/>
        <v>0</v>
      </c>
      <c r="J161" s="21">
        <f t="shared" si="59"/>
        <v>12</v>
      </c>
      <c r="K161" s="21">
        <f t="shared" si="59"/>
        <v>17</v>
      </c>
      <c r="L161" s="21">
        <f t="shared" si="59"/>
        <v>7</v>
      </c>
      <c r="M161" s="21">
        <f t="shared" si="59"/>
        <v>8</v>
      </c>
      <c r="N161" s="21">
        <f t="shared" si="59"/>
        <v>5</v>
      </c>
      <c r="O161" s="21">
        <f t="shared" si="59"/>
        <v>1</v>
      </c>
      <c r="P161" s="21">
        <f t="shared" si="59"/>
        <v>0</v>
      </c>
      <c r="Q161" s="21">
        <f t="shared" si="59"/>
        <v>14</v>
      </c>
      <c r="R161" s="21">
        <f t="shared" si="59"/>
        <v>7</v>
      </c>
      <c r="S161" s="43">
        <f t="shared" si="53"/>
        <v>1.75</v>
      </c>
      <c r="T161" s="44">
        <f t="shared" si="54"/>
        <v>2.9166666666666665</v>
      </c>
      <c r="U161" s="16"/>
      <c r="V161" s="16"/>
      <c r="W161" s="16"/>
      <c r="X161" s="16"/>
    </row>
    <row r="162" spans="1:24" ht="12" hidden="1" customHeight="1" outlineLevel="2" x14ac:dyDescent="0.2">
      <c r="A162" s="10" t="s">
        <v>107</v>
      </c>
      <c r="B162" s="21">
        <v>1</v>
      </c>
      <c r="C162" s="21">
        <v>1</v>
      </c>
      <c r="D162" s="21">
        <v>0</v>
      </c>
      <c r="E162" s="21">
        <v>0</v>
      </c>
      <c r="F162" s="21">
        <v>0</v>
      </c>
      <c r="G162" s="21">
        <v>1</v>
      </c>
      <c r="H162" s="21">
        <v>0</v>
      </c>
      <c r="I162" s="21">
        <v>0</v>
      </c>
      <c r="J162" s="21">
        <v>4</v>
      </c>
      <c r="K162" s="21"/>
      <c r="L162" s="21">
        <v>3</v>
      </c>
      <c r="M162" s="21">
        <v>4</v>
      </c>
      <c r="N162" s="21">
        <v>1</v>
      </c>
      <c r="O162" s="21">
        <v>0</v>
      </c>
      <c r="P162" s="21">
        <v>0</v>
      </c>
      <c r="Q162" s="21">
        <v>5</v>
      </c>
      <c r="R162" s="21">
        <v>2</v>
      </c>
      <c r="S162" s="43">
        <f t="shared" si="53"/>
        <v>2</v>
      </c>
      <c r="T162" s="44">
        <f t="shared" si="54"/>
        <v>1.75</v>
      </c>
      <c r="U162" s="16"/>
      <c r="V162" s="16"/>
      <c r="W162" s="16"/>
      <c r="X162" s="16"/>
    </row>
    <row r="163" spans="1:24" ht="12" hidden="1" customHeight="1" outlineLevel="2" x14ac:dyDescent="0.2">
      <c r="A163" s="10" t="s">
        <v>107</v>
      </c>
      <c r="B163" s="21">
        <v>2</v>
      </c>
      <c r="C163" s="21">
        <v>1</v>
      </c>
      <c r="D163" s="21">
        <v>0</v>
      </c>
      <c r="E163" s="21">
        <v>0</v>
      </c>
      <c r="F163" s="21">
        <v>1</v>
      </c>
      <c r="G163" s="21">
        <v>0</v>
      </c>
      <c r="H163" s="21">
        <v>0</v>
      </c>
      <c r="I163" s="21">
        <v>0</v>
      </c>
      <c r="J163" s="21">
        <v>4</v>
      </c>
      <c r="K163" s="21"/>
      <c r="L163" s="21">
        <v>1</v>
      </c>
      <c r="M163" s="21">
        <v>3</v>
      </c>
      <c r="N163" s="21">
        <v>3</v>
      </c>
      <c r="O163" s="21">
        <v>1</v>
      </c>
      <c r="P163" s="21">
        <v>0</v>
      </c>
      <c r="Q163" s="21">
        <v>6</v>
      </c>
      <c r="R163" s="21">
        <v>4</v>
      </c>
      <c r="S163" s="43">
        <f t="shared" si="53"/>
        <v>1.75</v>
      </c>
      <c r="T163" s="44">
        <f t="shared" si="54"/>
        <v>5.25</v>
      </c>
      <c r="U163" s="16"/>
      <c r="V163" s="16"/>
      <c r="W163" s="16"/>
      <c r="X163" s="16"/>
    </row>
    <row r="164" spans="1:24" ht="12" hidden="1" customHeight="1" outlineLevel="2" x14ac:dyDescent="0.2">
      <c r="A164" s="10" t="s">
        <v>107</v>
      </c>
      <c r="B164" s="21">
        <v>3</v>
      </c>
      <c r="C164" s="21">
        <v>0</v>
      </c>
      <c r="D164" s="21">
        <v>0</v>
      </c>
      <c r="E164" s="21">
        <v>0</v>
      </c>
      <c r="F164" s="21">
        <v>1</v>
      </c>
      <c r="G164" s="21">
        <v>0</v>
      </c>
      <c r="H164" s="21">
        <v>0</v>
      </c>
      <c r="I164" s="21">
        <v>0</v>
      </c>
      <c r="J164" s="21">
        <v>4</v>
      </c>
      <c r="K164" s="21">
        <v>17</v>
      </c>
      <c r="L164" s="21">
        <v>3</v>
      </c>
      <c r="M164" s="21">
        <v>1</v>
      </c>
      <c r="N164" s="21">
        <v>1</v>
      </c>
      <c r="O164" s="21">
        <v>0</v>
      </c>
      <c r="P164" s="21">
        <v>0</v>
      </c>
      <c r="Q164" s="21">
        <v>3</v>
      </c>
      <c r="R164" s="21">
        <v>1</v>
      </c>
      <c r="S164" s="43">
        <f t="shared" si="53"/>
        <v>1.5</v>
      </c>
      <c r="T164" s="44">
        <f t="shared" si="54"/>
        <v>1.75</v>
      </c>
      <c r="U164" s="16"/>
      <c r="V164" s="16"/>
      <c r="W164" s="16"/>
      <c r="X164" s="16"/>
    </row>
    <row r="165" spans="1:24" ht="12" customHeight="1" outlineLevel="1" collapsed="1" x14ac:dyDescent="0.2">
      <c r="A165" s="33" t="s">
        <v>340</v>
      </c>
      <c r="B165" s="21">
        <f t="shared" ref="B165:R165" si="60">SUBTOTAL(9,B166:B168)</f>
        <v>20</v>
      </c>
      <c r="C165" s="21">
        <f t="shared" si="60"/>
        <v>12</v>
      </c>
      <c r="D165" s="21">
        <f t="shared" si="60"/>
        <v>1</v>
      </c>
      <c r="E165" s="21">
        <f t="shared" si="60"/>
        <v>1</v>
      </c>
      <c r="F165" s="21">
        <f t="shared" si="60"/>
        <v>7</v>
      </c>
      <c r="G165" s="21">
        <f t="shared" si="60"/>
        <v>4</v>
      </c>
      <c r="H165" s="21">
        <f t="shared" si="60"/>
        <v>0</v>
      </c>
      <c r="I165" s="21">
        <f t="shared" si="60"/>
        <v>0</v>
      </c>
      <c r="J165" s="21">
        <f t="shared" si="60"/>
        <v>83.4</v>
      </c>
      <c r="K165" s="21">
        <f t="shared" si="60"/>
        <v>372</v>
      </c>
      <c r="L165" s="21">
        <f t="shared" si="60"/>
        <v>86</v>
      </c>
      <c r="M165" s="21">
        <f t="shared" si="60"/>
        <v>50</v>
      </c>
      <c r="N165" s="21">
        <f t="shared" si="60"/>
        <v>37</v>
      </c>
      <c r="O165" s="21">
        <f t="shared" si="60"/>
        <v>2</v>
      </c>
      <c r="P165" s="21">
        <f t="shared" si="60"/>
        <v>7</v>
      </c>
      <c r="Q165" s="21">
        <f t="shared" si="60"/>
        <v>39</v>
      </c>
      <c r="R165" s="21">
        <f t="shared" si="60"/>
        <v>68</v>
      </c>
      <c r="S165" s="43">
        <f t="shared" si="53"/>
        <v>1.4988009592326139</v>
      </c>
      <c r="T165" s="44">
        <f t="shared" si="54"/>
        <v>3.1055155875299758</v>
      </c>
      <c r="U165" s="16"/>
      <c r="V165" s="16"/>
      <c r="W165" s="16"/>
      <c r="X165" s="16"/>
    </row>
    <row r="166" spans="1:24" ht="12" hidden="1" customHeight="1" outlineLevel="2" x14ac:dyDescent="0.2">
      <c r="A166" s="10" t="s">
        <v>88</v>
      </c>
      <c r="B166" s="21">
        <v>4</v>
      </c>
      <c r="C166" s="21">
        <v>3</v>
      </c>
      <c r="D166" s="21">
        <v>1</v>
      </c>
      <c r="E166" s="21">
        <v>0</v>
      </c>
      <c r="F166" s="21">
        <v>3</v>
      </c>
      <c r="G166" s="21">
        <v>1</v>
      </c>
      <c r="H166" s="21">
        <v>0</v>
      </c>
      <c r="I166" s="21">
        <v>0</v>
      </c>
      <c r="J166" s="21">
        <v>20.2</v>
      </c>
      <c r="K166" s="21">
        <v>91</v>
      </c>
      <c r="L166" s="21">
        <v>25</v>
      </c>
      <c r="M166" s="21">
        <v>12</v>
      </c>
      <c r="N166" s="21">
        <v>11</v>
      </c>
      <c r="O166" s="21">
        <v>1</v>
      </c>
      <c r="P166" s="21">
        <v>1</v>
      </c>
      <c r="Q166" s="21">
        <v>8</v>
      </c>
      <c r="R166" s="21">
        <v>16</v>
      </c>
      <c r="S166" s="43">
        <f t="shared" si="53"/>
        <v>1.6336633663366338</v>
      </c>
      <c r="T166" s="44">
        <f t="shared" si="54"/>
        <v>3.8118811881188122</v>
      </c>
      <c r="U166" s="16"/>
      <c r="V166" s="16"/>
      <c r="W166" s="16"/>
      <c r="X166" s="16"/>
    </row>
    <row r="167" spans="1:24" ht="12" hidden="1" customHeight="1" outlineLevel="2" x14ac:dyDescent="0.2">
      <c r="A167" s="10" t="s">
        <v>88</v>
      </c>
      <c r="B167" s="21">
        <v>6</v>
      </c>
      <c r="C167" s="21">
        <v>2</v>
      </c>
      <c r="D167" s="21">
        <v>0</v>
      </c>
      <c r="E167" s="21">
        <v>0</v>
      </c>
      <c r="F167" s="21">
        <v>0</v>
      </c>
      <c r="G167" s="21">
        <v>1</v>
      </c>
      <c r="H167" s="21">
        <v>0</v>
      </c>
      <c r="I167" s="21">
        <v>0</v>
      </c>
      <c r="J167" s="21">
        <v>15.2</v>
      </c>
      <c r="K167" s="21">
        <v>76</v>
      </c>
      <c r="L167" s="21">
        <v>14</v>
      </c>
      <c r="M167" s="21">
        <v>14</v>
      </c>
      <c r="N167" s="21">
        <v>10</v>
      </c>
      <c r="O167" s="21">
        <v>0</v>
      </c>
      <c r="P167" s="21">
        <v>2</v>
      </c>
      <c r="Q167" s="21">
        <v>10</v>
      </c>
      <c r="R167" s="21">
        <v>17</v>
      </c>
      <c r="S167" s="43">
        <f t="shared" si="53"/>
        <v>1.5789473684210527</v>
      </c>
      <c r="T167" s="44">
        <f t="shared" si="54"/>
        <v>4.6052631578947372</v>
      </c>
      <c r="U167" s="16"/>
      <c r="V167" s="16"/>
      <c r="W167" s="16"/>
      <c r="X167" s="16"/>
    </row>
    <row r="168" spans="1:24" ht="12" hidden="1" customHeight="1" outlineLevel="2" x14ac:dyDescent="0.2">
      <c r="A168" s="10" t="s">
        <v>88</v>
      </c>
      <c r="B168" s="21">
        <v>10</v>
      </c>
      <c r="C168" s="21">
        <v>7</v>
      </c>
      <c r="D168" s="21">
        <v>0</v>
      </c>
      <c r="E168" s="21">
        <v>1</v>
      </c>
      <c r="F168" s="21">
        <v>4</v>
      </c>
      <c r="G168" s="21">
        <v>2</v>
      </c>
      <c r="H168" s="21">
        <v>0</v>
      </c>
      <c r="I168" s="21">
        <v>0</v>
      </c>
      <c r="J168" s="21">
        <v>48</v>
      </c>
      <c r="K168" s="21">
        <v>205</v>
      </c>
      <c r="L168" s="21">
        <v>47</v>
      </c>
      <c r="M168" s="21">
        <v>24</v>
      </c>
      <c r="N168" s="21">
        <v>16</v>
      </c>
      <c r="O168" s="21">
        <v>1</v>
      </c>
      <c r="P168" s="21">
        <v>4</v>
      </c>
      <c r="Q168" s="21">
        <v>21</v>
      </c>
      <c r="R168" s="21">
        <v>35</v>
      </c>
      <c r="S168" s="43">
        <f t="shared" si="53"/>
        <v>1.4166666666666667</v>
      </c>
      <c r="T168" s="44">
        <f t="shared" si="54"/>
        <v>2.3333333333333335</v>
      </c>
      <c r="U168" s="16"/>
      <c r="V168" s="16"/>
      <c r="W168" s="16"/>
      <c r="X168" s="16"/>
    </row>
    <row r="169" spans="1:24" ht="12" customHeight="1" outlineLevel="1" collapsed="1" x14ac:dyDescent="0.2">
      <c r="A169" s="34" t="s">
        <v>341</v>
      </c>
      <c r="B169" s="12">
        <f t="shared" ref="B169:R169" si="61">SUBTOTAL(9,B170:B170)</f>
        <v>1</v>
      </c>
      <c r="C169" s="12">
        <f t="shared" si="61"/>
        <v>0</v>
      </c>
      <c r="D169" s="12">
        <f t="shared" si="61"/>
        <v>0</v>
      </c>
      <c r="E169" s="12">
        <f t="shared" si="61"/>
        <v>0</v>
      </c>
      <c r="F169" s="12">
        <f t="shared" si="61"/>
        <v>0</v>
      </c>
      <c r="G169" s="12">
        <f t="shared" si="61"/>
        <v>0</v>
      </c>
      <c r="H169" s="12">
        <f t="shared" si="61"/>
        <v>0</v>
      </c>
      <c r="I169" s="12">
        <f t="shared" si="61"/>
        <v>0</v>
      </c>
      <c r="J169" s="12">
        <f t="shared" si="61"/>
        <v>1</v>
      </c>
      <c r="K169" s="12">
        <f t="shared" si="61"/>
        <v>5</v>
      </c>
      <c r="L169" s="12">
        <f t="shared" si="61"/>
        <v>1</v>
      </c>
      <c r="M169" s="12">
        <f t="shared" si="61"/>
        <v>1</v>
      </c>
      <c r="N169" s="12">
        <f t="shared" si="61"/>
        <v>1</v>
      </c>
      <c r="O169" s="12">
        <f t="shared" si="61"/>
        <v>0</v>
      </c>
      <c r="P169" s="12">
        <f t="shared" si="61"/>
        <v>1</v>
      </c>
      <c r="Q169" s="12">
        <f t="shared" si="61"/>
        <v>0</v>
      </c>
      <c r="R169" s="12">
        <f t="shared" si="61"/>
        <v>0</v>
      </c>
      <c r="S169" s="43">
        <f t="shared" si="53"/>
        <v>1</v>
      </c>
      <c r="T169" s="44">
        <f t="shared" si="54"/>
        <v>7</v>
      </c>
      <c r="U169" s="16"/>
      <c r="V169" s="16"/>
      <c r="W169" s="16"/>
      <c r="X169" s="16"/>
    </row>
    <row r="170" spans="1:24" ht="12" hidden="1" customHeight="1" outlineLevel="2" x14ac:dyDescent="0.2">
      <c r="A170" s="11" t="s">
        <v>120</v>
      </c>
      <c r="B170" s="12">
        <v>1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1</v>
      </c>
      <c r="K170" s="12">
        <v>5</v>
      </c>
      <c r="L170" s="12">
        <v>1</v>
      </c>
      <c r="M170" s="12">
        <v>1</v>
      </c>
      <c r="N170" s="12">
        <v>1</v>
      </c>
      <c r="O170" s="12">
        <v>0</v>
      </c>
      <c r="P170" s="12">
        <v>1</v>
      </c>
      <c r="Q170" s="12">
        <v>0</v>
      </c>
      <c r="R170" s="12">
        <v>0</v>
      </c>
      <c r="S170" s="43">
        <f t="shared" si="53"/>
        <v>1</v>
      </c>
      <c r="T170" s="44">
        <f t="shared" si="54"/>
        <v>7</v>
      </c>
      <c r="U170" s="16"/>
      <c r="V170" s="16"/>
      <c r="W170" s="16"/>
      <c r="X170" s="16"/>
    </row>
    <row r="171" spans="1:24" ht="12" customHeight="1" outlineLevel="1" collapsed="1" x14ac:dyDescent="0.2">
      <c r="A171" s="33" t="s">
        <v>343</v>
      </c>
      <c r="B171" s="21">
        <f t="shared" ref="B171:R171" si="62">SUBTOTAL(9,B172:B174)</f>
        <v>12</v>
      </c>
      <c r="C171" s="21">
        <f t="shared" si="62"/>
        <v>9</v>
      </c>
      <c r="D171" s="21">
        <f t="shared" si="62"/>
        <v>5</v>
      </c>
      <c r="E171" s="21">
        <f t="shared" si="62"/>
        <v>4</v>
      </c>
      <c r="F171" s="21">
        <f t="shared" si="62"/>
        <v>7</v>
      </c>
      <c r="G171" s="21">
        <f t="shared" si="62"/>
        <v>1</v>
      </c>
      <c r="H171" s="21">
        <f t="shared" si="62"/>
        <v>0</v>
      </c>
      <c r="I171" s="21">
        <f t="shared" si="62"/>
        <v>0</v>
      </c>
      <c r="J171" s="21">
        <f t="shared" si="62"/>
        <v>60.2</v>
      </c>
      <c r="K171" s="21">
        <f t="shared" si="62"/>
        <v>162</v>
      </c>
      <c r="L171" s="21">
        <f t="shared" si="62"/>
        <v>67</v>
      </c>
      <c r="M171" s="21">
        <f t="shared" si="62"/>
        <v>36</v>
      </c>
      <c r="N171" s="21">
        <f t="shared" si="62"/>
        <v>27</v>
      </c>
      <c r="O171" s="21">
        <f t="shared" si="62"/>
        <v>0</v>
      </c>
      <c r="P171" s="21">
        <f t="shared" si="62"/>
        <v>1</v>
      </c>
      <c r="Q171" s="21">
        <f t="shared" si="62"/>
        <v>18</v>
      </c>
      <c r="R171" s="21">
        <f t="shared" si="62"/>
        <v>68</v>
      </c>
      <c r="S171" s="43">
        <f t="shared" si="53"/>
        <v>1.4119601328903655</v>
      </c>
      <c r="T171" s="44">
        <f t="shared" si="54"/>
        <v>3.13953488372093</v>
      </c>
      <c r="U171" s="16"/>
      <c r="V171" s="16"/>
      <c r="W171" s="16"/>
      <c r="X171" s="16"/>
    </row>
    <row r="172" spans="1:24" ht="12" hidden="1" customHeight="1" outlineLevel="2" x14ac:dyDescent="0.2">
      <c r="A172" s="10" t="s">
        <v>122</v>
      </c>
      <c r="B172" s="21">
        <v>5</v>
      </c>
      <c r="C172" s="21">
        <v>3</v>
      </c>
      <c r="D172" s="21">
        <v>1</v>
      </c>
      <c r="E172" s="21">
        <v>0</v>
      </c>
      <c r="F172" s="21">
        <v>4</v>
      </c>
      <c r="G172" s="21">
        <v>1</v>
      </c>
      <c r="H172" s="21">
        <v>0</v>
      </c>
      <c r="I172" s="21">
        <v>0</v>
      </c>
      <c r="J172" s="21">
        <v>21</v>
      </c>
      <c r="K172" s="21"/>
      <c r="L172" s="21">
        <v>27</v>
      </c>
      <c r="M172" s="21">
        <v>18</v>
      </c>
      <c r="N172" s="21">
        <v>14</v>
      </c>
      <c r="O172" s="21">
        <v>0</v>
      </c>
      <c r="P172" s="21">
        <v>1</v>
      </c>
      <c r="Q172" s="21">
        <v>6</v>
      </c>
      <c r="R172" s="21">
        <v>24</v>
      </c>
      <c r="S172" s="43">
        <f t="shared" si="53"/>
        <v>1.5714285714285714</v>
      </c>
      <c r="T172" s="44">
        <f t="shared" si="54"/>
        <v>4.666666666666667</v>
      </c>
      <c r="U172" s="16"/>
      <c r="V172" s="16"/>
      <c r="W172" s="16"/>
      <c r="X172" s="16"/>
    </row>
    <row r="173" spans="1:24" ht="12" hidden="1" customHeight="1" outlineLevel="2" x14ac:dyDescent="0.2">
      <c r="A173" s="10" t="s">
        <v>122</v>
      </c>
      <c r="B173" s="21">
        <v>4</v>
      </c>
      <c r="C173" s="21">
        <v>3</v>
      </c>
      <c r="D173" s="21">
        <v>3</v>
      </c>
      <c r="E173" s="21">
        <v>4</v>
      </c>
      <c r="F173" s="21">
        <v>0</v>
      </c>
      <c r="G173" s="21">
        <v>0</v>
      </c>
      <c r="H173" s="21">
        <v>0</v>
      </c>
      <c r="I173" s="21">
        <v>0</v>
      </c>
      <c r="J173" s="21">
        <v>21</v>
      </c>
      <c r="K173" s="21">
        <v>84</v>
      </c>
      <c r="L173" s="21">
        <v>19</v>
      </c>
      <c r="M173" s="21">
        <v>7</v>
      </c>
      <c r="N173" s="21">
        <v>6</v>
      </c>
      <c r="O173" s="21">
        <v>0</v>
      </c>
      <c r="P173" s="21">
        <v>0</v>
      </c>
      <c r="Q173" s="21">
        <v>5</v>
      </c>
      <c r="R173" s="21">
        <v>28</v>
      </c>
      <c r="S173" s="43">
        <f t="shared" si="53"/>
        <v>1.1428571428571428</v>
      </c>
      <c r="T173" s="44">
        <f t="shared" si="54"/>
        <v>2</v>
      </c>
      <c r="U173" s="16"/>
      <c r="V173" s="16"/>
      <c r="W173" s="16"/>
      <c r="X173" s="16"/>
    </row>
    <row r="174" spans="1:24" ht="12" hidden="1" customHeight="1" outlineLevel="2" x14ac:dyDescent="0.2">
      <c r="A174" s="10" t="s">
        <v>122</v>
      </c>
      <c r="B174" s="21">
        <v>3</v>
      </c>
      <c r="C174" s="21">
        <v>3</v>
      </c>
      <c r="D174" s="21">
        <v>1</v>
      </c>
      <c r="E174" s="21">
        <v>0</v>
      </c>
      <c r="F174" s="21">
        <v>3</v>
      </c>
      <c r="G174" s="21">
        <v>0</v>
      </c>
      <c r="H174" s="21">
        <v>0</v>
      </c>
      <c r="I174" s="21">
        <v>0</v>
      </c>
      <c r="J174" s="21">
        <v>18.2</v>
      </c>
      <c r="K174" s="21">
        <v>78</v>
      </c>
      <c r="L174" s="21">
        <v>21</v>
      </c>
      <c r="M174" s="21">
        <v>11</v>
      </c>
      <c r="N174" s="21">
        <v>7</v>
      </c>
      <c r="O174" s="21">
        <v>0</v>
      </c>
      <c r="P174" s="21">
        <v>0</v>
      </c>
      <c r="Q174" s="21">
        <v>7</v>
      </c>
      <c r="R174" s="21">
        <v>16</v>
      </c>
      <c r="S174" s="43">
        <f t="shared" si="53"/>
        <v>1.5384615384615385</v>
      </c>
      <c r="T174" s="44">
        <f t="shared" si="54"/>
        <v>2.6923076923076925</v>
      </c>
      <c r="U174" s="16"/>
      <c r="V174" s="16"/>
      <c r="W174" s="16"/>
      <c r="X174" s="16"/>
    </row>
    <row r="175" spans="1:24" ht="12" customHeight="1" outlineLevel="1" collapsed="1" x14ac:dyDescent="0.2">
      <c r="A175" s="33" t="s">
        <v>344</v>
      </c>
      <c r="B175" s="21">
        <f t="shared" ref="B175:R175" si="63">SUBTOTAL(9,B176:B176)</f>
        <v>7</v>
      </c>
      <c r="C175" s="21">
        <f t="shared" si="63"/>
        <v>2</v>
      </c>
      <c r="D175" s="21">
        <f t="shared" si="63"/>
        <v>0</v>
      </c>
      <c r="E175" s="21">
        <f t="shared" si="63"/>
        <v>0</v>
      </c>
      <c r="F175" s="21">
        <f t="shared" si="63"/>
        <v>1</v>
      </c>
      <c r="G175" s="21">
        <f t="shared" si="63"/>
        <v>0</v>
      </c>
      <c r="H175" s="21">
        <f t="shared" si="63"/>
        <v>1</v>
      </c>
      <c r="I175" s="21">
        <f t="shared" si="63"/>
        <v>1</v>
      </c>
      <c r="J175" s="21">
        <f t="shared" si="63"/>
        <v>11</v>
      </c>
      <c r="K175" s="21">
        <f t="shared" si="63"/>
        <v>56</v>
      </c>
      <c r="L175" s="21">
        <f t="shared" si="63"/>
        <v>15</v>
      </c>
      <c r="M175" s="21">
        <f t="shared" si="63"/>
        <v>20</v>
      </c>
      <c r="N175" s="21">
        <f t="shared" si="63"/>
        <v>12</v>
      </c>
      <c r="O175" s="21">
        <f t="shared" si="63"/>
        <v>0</v>
      </c>
      <c r="P175" s="21">
        <f t="shared" si="63"/>
        <v>2</v>
      </c>
      <c r="Q175" s="21">
        <f t="shared" si="63"/>
        <v>14</v>
      </c>
      <c r="R175" s="21">
        <f t="shared" si="63"/>
        <v>10</v>
      </c>
      <c r="S175" s="43">
        <f t="shared" si="53"/>
        <v>2.6363636363636362</v>
      </c>
      <c r="T175" s="44">
        <f t="shared" si="54"/>
        <v>7.6363636363636367</v>
      </c>
      <c r="U175" s="16"/>
      <c r="V175" s="16"/>
      <c r="W175" s="16"/>
      <c r="X175" s="16"/>
    </row>
    <row r="176" spans="1:24" ht="12" hidden="1" customHeight="1" outlineLevel="2" x14ac:dyDescent="0.2">
      <c r="A176" s="10" t="s">
        <v>111</v>
      </c>
      <c r="B176" s="21">
        <v>7</v>
      </c>
      <c r="C176" s="21">
        <v>2</v>
      </c>
      <c r="D176" s="21">
        <v>0</v>
      </c>
      <c r="E176" s="21">
        <v>0</v>
      </c>
      <c r="F176" s="21">
        <v>1</v>
      </c>
      <c r="G176" s="21">
        <v>0</v>
      </c>
      <c r="H176" s="21">
        <v>1</v>
      </c>
      <c r="I176" s="21">
        <v>1</v>
      </c>
      <c r="J176" s="21">
        <v>11</v>
      </c>
      <c r="K176" s="21">
        <v>56</v>
      </c>
      <c r="L176" s="21">
        <v>15</v>
      </c>
      <c r="M176" s="21">
        <v>20</v>
      </c>
      <c r="N176" s="21">
        <v>12</v>
      </c>
      <c r="O176" s="21">
        <v>0</v>
      </c>
      <c r="P176" s="21">
        <v>2</v>
      </c>
      <c r="Q176" s="21">
        <v>14</v>
      </c>
      <c r="R176" s="21">
        <v>10</v>
      </c>
      <c r="S176" s="43">
        <f t="shared" si="53"/>
        <v>2.6363636363636362</v>
      </c>
      <c r="T176" s="44">
        <f t="shared" si="54"/>
        <v>7.6363636363636367</v>
      </c>
      <c r="U176" s="16"/>
      <c r="V176" s="16"/>
      <c r="W176" s="16"/>
      <c r="X176" s="16"/>
    </row>
    <row r="177" spans="1:24" ht="12" customHeight="1" outlineLevel="1" collapsed="1" x14ac:dyDescent="0.2">
      <c r="A177" s="33" t="s">
        <v>347</v>
      </c>
      <c r="B177" s="21">
        <f t="shared" ref="B177:R177" si="64">SUBTOTAL(9,B178:B179)</f>
        <v>16</v>
      </c>
      <c r="C177" s="21">
        <f t="shared" si="64"/>
        <v>8</v>
      </c>
      <c r="D177" s="21">
        <f t="shared" si="64"/>
        <v>1</v>
      </c>
      <c r="E177" s="21">
        <f t="shared" si="64"/>
        <v>1</v>
      </c>
      <c r="F177" s="21">
        <f t="shared" si="64"/>
        <v>6</v>
      </c>
      <c r="G177" s="21">
        <f t="shared" si="64"/>
        <v>3</v>
      </c>
      <c r="H177" s="21">
        <f t="shared" si="64"/>
        <v>3</v>
      </c>
      <c r="I177" s="21">
        <f t="shared" si="64"/>
        <v>3</v>
      </c>
      <c r="J177" s="21">
        <f t="shared" si="64"/>
        <v>65.300000000000011</v>
      </c>
      <c r="K177" s="21">
        <f t="shared" si="64"/>
        <v>287</v>
      </c>
      <c r="L177" s="21">
        <f t="shared" si="64"/>
        <v>48</v>
      </c>
      <c r="M177" s="21">
        <f t="shared" si="64"/>
        <v>25</v>
      </c>
      <c r="N177" s="21">
        <f t="shared" si="64"/>
        <v>17</v>
      </c>
      <c r="O177" s="21">
        <f t="shared" si="64"/>
        <v>0</v>
      </c>
      <c r="P177" s="21">
        <f t="shared" si="64"/>
        <v>3</v>
      </c>
      <c r="Q177" s="21">
        <f t="shared" si="64"/>
        <v>34</v>
      </c>
      <c r="R177" s="21">
        <f t="shared" si="64"/>
        <v>84</v>
      </c>
      <c r="S177" s="43">
        <f t="shared" si="53"/>
        <v>1.2557427258805511</v>
      </c>
      <c r="T177" s="44">
        <f t="shared" si="54"/>
        <v>1.8223583460949462</v>
      </c>
      <c r="U177" s="16"/>
      <c r="V177" s="16"/>
      <c r="W177" s="16"/>
      <c r="X177" s="16"/>
    </row>
    <row r="178" spans="1:24" ht="12" hidden="1" customHeight="1" outlineLevel="2" x14ac:dyDescent="0.2">
      <c r="A178" s="10" t="s">
        <v>96</v>
      </c>
      <c r="B178" s="21">
        <v>5</v>
      </c>
      <c r="C178" s="21">
        <v>2</v>
      </c>
      <c r="D178" s="21">
        <v>0</v>
      </c>
      <c r="E178" s="21">
        <v>0</v>
      </c>
      <c r="F178" s="21">
        <v>2</v>
      </c>
      <c r="G178" s="21">
        <v>2</v>
      </c>
      <c r="H178" s="21">
        <v>0</v>
      </c>
      <c r="I178" s="21">
        <v>0</v>
      </c>
      <c r="J178" s="21">
        <v>18.100000000000001</v>
      </c>
      <c r="K178" s="21">
        <v>90</v>
      </c>
      <c r="L178" s="21">
        <v>17</v>
      </c>
      <c r="M178" s="21">
        <v>11</v>
      </c>
      <c r="N178" s="21">
        <v>9</v>
      </c>
      <c r="O178" s="21">
        <v>0</v>
      </c>
      <c r="P178" s="21">
        <v>1</v>
      </c>
      <c r="Q178" s="21">
        <v>11</v>
      </c>
      <c r="R178" s="21">
        <v>27</v>
      </c>
      <c r="S178" s="43">
        <f t="shared" si="53"/>
        <v>1.5469613259668507</v>
      </c>
      <c r="T178" s="44">
        <f t="shared" si="54"/>
        <v>3.4806629834254141</v>
      </c>
      <c r="U178" s="16"/>
      <c r="V178" s="16"/>
      <c r="W178" s="16"/>
      <c r="X178" s="16"/>
    </row>
    <row r="179" spans="1:24" ht="12" hidden="1" customHeight="1" outlineLevel="2" x14ac:dyDescent="0.2">
      <c r="A179" s="10" t="s">
        <v>96</v>
      </c>
      <c r="B179" s="21">
        <v>11</v>
      </c>
      <c r="C179" s="21">
        <v>6</v>
      </c>
      <c r="D179" s="21">
        <v>1</v>
      </c>
      <c r="E179" s="21">
        <v>1</v>
      </c>
      <c r="F179" s="21">
        <v>4</v>
      </c>
      <c r="G179" s="21">
        <v>1</v>
      </c>
      <c r="H179" s="21">
        <v>3</v>
      </c>
      <c r="I179" s="21">
        <v>3</v>
      </c>
      <c r="J179" s="21">
        <v>47.2</v>
      </c>
      <c r="K179" s="21">
        <v>197</v>
      </c>
      <c r="L179" s="21">
        <v>31</v>
      </c>
      <c r="M179" s="21">
        <v>14</v>
      </c>
      <c r="N179" s="21">
        <v>8</v>
      </c>
      <c r="O179" s="21">
        <v>0</v>
      </c>
      <c r="P179" s="21">
        <v>2</v>
      </c>
      <c r="Q179" s="21">
        <v>23</v>
      </c>
      <c r="R179" s="21">
        <v>57</v>
      </c>
      <c r="S179" s="43">
        <f t="shared" si="53"/>
        <v>1.1440677966101693</v>
      </c>
      <c r="T179" s="44">
        <f t="shared" si="54"/>
        <v>1.1864406779661016</v>
      </c>
      <c r="U179" s="16"/>
      <c r="V179" s="16"/>
      <c r="W179" s="16"/>
      <c r="X179" s="16"/>
    </row>
    <row r="180" spans="1:24" ht="12" customHeight="1" outlineLevel="1" collapsed="1" x14ac:dyDescent="0.2">
      <c r="A180" s="33" t="s">
        <v>352</v>
      </c>
      <c r="B180" s="21">
        <f t="shared" ref="B180:R180" si="65">SUBTOTAL(9,B181:B182)</f>
        <v>12</v>
      </c>
      <c r="C180" s="21">
        <f t="shared" si="65"/>
        <v>4</v>
      </c>
      <c r="D180" s="21">
        <f t="shared" si="65"/>
        <v>1</v>
      </c>
      <c r="E180" s="21">
        <f t="shared" si="65"/>
        <v>0</v>
      </c>
      <c r="F180" s="21">
        <f t="shared" si="65"/>
        <v>1</v>
      </c>
      <c r="G180" s="21">
        <f t="shared" si="65"/>
        <v>3</v>
      </c>
      <c r="H180" s="21">
        <f t="shared" si="65"/>
        <v>0</v>
      </c>
      <c r="I180" s="21">
        <f t="shared" si="65"/>
        <v>0</v>
      </c>
      <c r="J180" s="21">
        <f t="shared" si="65"/>
        <v>24.2</v>
      </c>
      <c r="K180" s="21">
        <f t="shared" si="65"/>
        <v>145</v>
      </c>
      <c r="L180" s="21">
        <f t="shared" si="65"/>
        <v>34</v>
      </c>
      <c r="M180" s="21">
        <f t="shared" si="65"/>
        <v>38</v>
      </c>
      <c r="N180" s="21">
        <f t="shared" si="65"/>
        <v>26</v>
      </c>
      <c r="O180" s="21">
        <f t="shared" si="65"/>
        <v>3</v>
      </c>
      <c r="P180" s="21">
        <f t="shared" si="65"/>
        <v>1</v>
      </c>
      <c r="Q180" s="21">
        <f t="shared" si="65"/>
        <v>24</v>
      </c>
      <c r="R180" s="21">
        <f t="shared" si="65"/>
        <v>18</v>
      </c>
      <c r="S180" s="43">
        <f t="shared" si="53"/>
        <v>2.3966942148760331</v>
      </c>
      <c r="T180" s="44">
        <f t="shared" si="54"/>
        <v>7.5206611570247937</v>
      </c>
      <c r="U180" s="16"/>
      <c r="V180" s="16"/>
      <c r="W180" s="16"/>
      <c r="X180" s="16"/>
    </row>
    <row r="181" spans="1:24" ht="12" hidden="1" customHeight="1" outlineLevel="2" x14ac:dyDescent="0.2">
      <c r="A181" s="10" t="s">
        <v>157</v>
      </c>
      <c r="B181" s="21">
        <v>7</v>
      </c>
      <c r="C181" s="21">
        <v>1</v>
      </c>
      <c r="D181" s="21">
        <v>1</v>
      </c>
      <c r="E181" s="21">
        <v>0</v>
      </c>
      <c r="F181" s="21">
        <v>1</v>
      </c>
      <c r="G181" s="21">
        <v>1</v>
      </c>
      <c r="H181" s="21">
        <v>0</v>
      </c>
      <c r="I181" s="21">
        <v>0</v>
      </c>
      <c r="J181" s="21">
        <v>14</v>
      </c>
      <c r="K181" s="21">
        <v>67</v>
      </c>
      <c r="L181" s="21">
        <v>10</v>
      </c>
      <c r="M181" s="21">
        <v>3</v>
      </c>
      <c r="N181" s="21">
        <v>2</v>
      </c>
      <c r="O181" s="21">
        <v>0</v>
      </c>
      <c r="P181" s="21">
        <v>1</v>
      </c>
      <c r="Q181" s="21">
        <v>11</v>
      </c>
      <c r="R181" s="21">
        <v>7</v>
      </c>
      <c r="S181" s="43">
        <f t="shared" si="53"/>
        <v>1.5</v>
      </c>
      <c r="T181" s="44">
        <f t="shared" si="54"/>
        <v>1</v>
      </c>
      <c r="U181" s="16"/>
      <c r="V181" s="16"/>
      <c r="W181" s="16"/>
      <c r="X181" s="16"/>
    </row>
    <row r="182" spans="1:24" ht="12" hidden="1" customHeight="1" outlineLevel="2" x14ac:dyDescent="0.2">
      <c r="A182" s="10" t="s">
        <v>157</v>
      </c>
      <c r="B182" s="21">
        <v>5</v>
      </c>
      <c r="C182" s="21">
        <v>3</v>
      </c>
      <c r="D182" s="21">
        <v>0</v>
      </c>
      <c r="E182" s="21">
        <v>0</v>
      </c>
      <c r="F182" s="21">
        <v>0</v>
      </c>
      <c r="G182" s="21">
        <v>2</v>
      </c>
      <c r="H182" s="21">
        <v>0</v>
      </c>
      <c r="I182" s="21">
        <v>0</v>
      </c>
      <c r="J182" s="21">
        <v>10.199999999999999</v>
      </c>
      <c r="K182" s="21">
        <v>78</v>
      </c>
      <c r="L182" s="21">
        <v>24</v>
      </c>
      <c r="M182" s="21">
        <v>35</v>
      </c>
      <c r="N182" s="21">
        <v>24</v>
      </c>
      <c r="O182" s="21">
        <v>3</v>
      </c>
      <c r="P182" s="21">
        <v>0</v>
      </c>
      <c r="Q182" s="21">
        <v>13</v>
      </c>
      <c r="R182" s="21">
        <v>11</v>
      </c>
      <c r="S182" s="43">
        <f t="shared" si="53"/>
        <v>3.6274509803921573</v>
      </c>
      <c r="T182" s="44">
        <f t="shared" si="54"/>
        <v>16.47058823529412</v>
      </c>
      <c r="U182" s="16"/>
      <c r="V182" s="16"/>
      <c r="W182" s="16"/>
      <c r="X182" s="16"/>
    </row>
    <row r="183" spans="1:24" ht="12" customHeight="1" outlineLevel="1" collapsed="1" x14ac:dyDescent="0.2">
      <c r="A183" s="33" t="s">
        <v>354</v>
      </c>
      <c r="B183" s="21">
        <f t="shared" ref="B183:R183" si="66">SUBTOTAL(9,B184:B184)</f>
        <v>1</v>
      </c>
      <c r="C183" s="21">
        <f t="shared" si="66"/>
        <v>0</v>
      </c>
      <c r="D183" s="21">
        <f t="shared" si="66"/>
        <v>0</v>
      </c>
      <c r="E183" s="21">
        <f t="shared" si="66"/>
        <v>0</v>
      </c>
      <c r="F183" s="21">
        <f t="shared" si="66"/>
        <v>0</v>
      </c>
      <c r="G183" s="21">
        <f t="shared" si="66"/>
        <v>0</v>
      </c>
      <c r="H183" s="21">
        <f t="shared" si="66"/>
        <v>0</v>
      </c>
      <c r="I183" s="21">
        <f t="shared" si="66"/>
        <v>0</v>
      </c>
      <c r="J183" s="21">
        <f t="shared" si="66"/>
        <v>1</v>
      </c>
      <c r="K183" s="21">
        <f t="shared" si="66"/>
        <v>8</v>
      </c>
      <c r="L183" s="21">
        <f t="shared" si="66"/>
        <v>2</v>
      </c>
      <c r="M183" s="21">
        <f t="shared" si="66"/>
        <v>4</v>
      </c>
      <c r="N183" s="21">
        <f t="shared" si="66"/>
        <v>2</v>
      </c>
      <c r="O183" s="21">
        <f t="shared" si="66"/>
        <v>0</v>
      </c>
      <c r="P183" s="21">
        <f t="shared" si="66"/>
        <v>0</v>
      </c>
      <c r="Q183" s="21">
        <f t="shared" si="66"/>
        <v>2</v>
      </c>
      <c r="R183" s="21">
        <f t="shared" si="66"/>
        <v>2</v>
      </c>
      <c r="S183" s="43">
        <f t="shared" si="53"/>
        <v>4</v>
      </c>
      <c r="T183" s="44">
        <f t="shared" si="54"/>
        <v>14</v>
      </c>
      <c r="U183" s="16"/>
      <c r="V183" s="16"/>
      <c r="W183" s="16"/>
      <c r="X183" s="16"/>
    </row>
    <row r="184" spans="1:24" ht="12" hidden="1" customHeight="1" outlineLevel="2" x14ac:dyDescent="0.2">
      <c r="A184" s="10" t="s">
        <v>117</v>
      </c>
      <c r="B184" s="21">
        <v>1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1</v>
      </c>
      <c r="K184" s="21">
        <v>8</v>
      </c>
      <c r="L184" s="21">
        <v>2</v>
      </c>
      <c r="M184" s="21">
        <v>4</v>
      </c>
      <c r="N184" s="21">
        <v>2</v>
      </c>
      <c r="O184" s="21">
        <v>0</v>
      </c>
      <c r="P184" s="21">
        <v>0</v>
      </c>
      <c r="Q184" s="21">
        <v>2</v>
      </c>
      <c r="R184" s="21">
        <v>2</v>
      </c>
      <c r="S184" s="43">
        <f t="shared" si="53"/>
        <v>4</v>
      </c>
      <c r="T184" s="44">
        <f t="shared" si="54"/>
        <v>14</v>
      </c>
      <c r="U184" s="16"/>
      <c r="V184" s="16"/>
      <c r="W184" s="16"/>
      <c r="X184" s="16"/>
    </row>
    <row r="185" spans="1:24" ht="12" customHeight="1" outlineLevel="1" collapsed="1" x14ac:dyDescent="0.2">
      <c r="A185" s="33" t="s">
        <v>357</v>
      </c>
      <c r="B185" s="21">
        <f t="shared" ref="B185:R185" si="67">SUBTOTAL(9,B186:B187)</f>
        <v>10</v>
      </c>
      <c r="C185" s="21">
        <f t="shared" si="67"/>
        <v>0</v>
      </c>
      <c r="D185" s="21">
        <f t="shared" si="67"/>
        <v>0</v>
      </c>
      <c r="E185" s="21">
        <f t="shared" si="67"/>
        <v>0</v>
      </c>
      <c r="F185" s="21">
        <f t="shared" si="67"/>
        <v>0</v>
      </c>
      <c r="G185" s="21">
        <f t="shared" si="67"/>
        <v>1</v>
      </c>
      <c r="H185" s="21">
        <f t="shared" si="67"/>
        <v>1</v>
      </c>
      <c r="I185" s="21">
        <f t="shared" si="67"/>
        <v>3</v>
      </c>
      <c r="J185" s="21">
        <f t="shared" si="67"/>
        <v>12.1</v>
      </c>
      <c r="K185" s="21">
        <f t="shared" si="67"/>
        <v>72</v>
      </c>
      <c r="L185" s="21">
        <f t="shared" si="67"/>
        <v>17</v>
      </c>
      <c r="M185" s="21">
        <f t="shared" si="67"/>
        <v>16</v>
      </c>
      <c r="N185" s="21">
        <f t="shared" si="67"/>
        <v>14</v>
      </c>
      <c r="O185" s="21">
        <f t="shared" si="67"/>
        <v>0</v>
      </c>
      <c r="P185" s="21">
        <f t="shared" si="67"/>
        <v>6</v>
      </c>
      <c r="Q185" s="21">
        <f t="shared" si="67"/>
        <v>14</v>
      </c>
      <c r="R185" s="21">
        <f t="shared" si="67"/>
        <v>2</v>
      </c>
      <c r="S185" s="43">
        <f t="shared" si="53"/>
        <v>2.5619834710743801</v>
      </c>
      <c r="T185" s="44">
        <f t="shared" si="54"/>
        <v>8.0991735537190088</v>
      </c>
      <c r="U185" s="16"/>
      <c r="V185" s="16"/>
      <c r="W185" s="16"/>
      <c r="X185" s="16"/>
    </row>
    <row r="186" spans="1:24" ht="12" hidden="1" customHeight="1" outlineLevel="2" x14ac:dyDescent="0.2">
      <c r="A186" s="10" t="s">
        <v>162</v>
      </c>
      <c r="B186" s="21">
        <v>5</v>
      </c>
      <c r="C186" s="21">
        <v>0</v>
      </c>
      <c r="D186" s="21">
        <v>0</v>
      </c>
      <c r="E186" s="21">
        <v>0</v>
      </c>
      <c r="F186" s="21">
        <v>0</v>
      </c>
      <c r="G186" s="21">
        <v>1</v>
      </c>
      <c r="H186" s="21">
        <v>1</v>
      </c>
      <c r="I186" s="21">
        <v>3</v>
      </c>
      <c r="J186" s="21">
        <v>4.0999999999999996</v>
      </c>
      <c r="K186" s="21">
        <v>23</v>
      </c>
      <c r="L186" s="21">
        <v>5</v>
      </c>
      <c r="M186" s="21">
        <v>5</v>
      </c>
      <c r="N186" s="21">
        <v>3</v>
      </c>
      <c r="O186" s="21">
        <v>0</v>
      </c>
      <c r="P186" s="21">
        <v>1</v>
      </c>
      <c r="Q186" s="21">
        <v>3</v>
      </c>
      <c r="R186" s="21">
        <v>1</v>
      </c>
      <c r="S186" s="43">
        <f t="shared" si="53"/>
        <v>1.9512195121951221</v>
      </c>
      <c r="T186" s="44">
        <f t="shared" si="54"/>
        <v>5.1219512195121952</v>
      </c>
      <c r="U186" s="16"/>
      <c r="V186" s="16"/>
      <c r="W186" s="16"/>
      <c r="X186" s="16"/>
    </row>
    <row r="187" spans="1:24" ht="12" hidden="1" customHeight="1" outlineLevel="2" x14ac:dyDescent="0.2">
      <c r="A187" s="10" t="s">
        <v>162</v>
      </c>
      <c r="B187" s="21">
        <v>5</v>
      </c>
      <c r="C187" s="21">
        <v>0</v>
      </c>
      <c r="D187" s="21">
        <v>0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8</v>
      </c>
      <c r="K187" s="21">
        <v>49</v>
      </c>
      <c r="L187" s="21">
        <v>12</v>
      </c>
      <c r="M187" s="21">
        <v>11</v>
      </c>
      <c r="N187" s="21">
        <v>11</v>
      </c>
      <c r="O187" s="21">
        <v>0</v>
      </c>
      <c r="P187" s="21">
        <v>5</v>
      </c>
      <c r="Q187" s="21">
        <v>11</v>
      </c>
      <c r="R187" s="21">
        <v>1</v>
      </c>
      <c r="S187" s="43">
        <f t="shared" si="53"/>
        <v>2.875</v>
      </c>
      <c r="T187" s="44">
        <f t="shared" si="54"/>
        <v>9.625</v>
      </c>
      <c r="U187" s="16"/>
      <c r="V187" s="16"/>
      <c r="W187" s="16"/>
      <c r="X187" s="16"/>
    </row>
    <row r="188" spans="1:24" ht="12" customHeight="1" outlineLevel="1" collapsed="1" x14ac:dyDescent="0.2">
      <c r="A188" s="33" t="s">
        <v>359</v>
      </c>
      <c r="B188" s="21">
        <f t="shared" ref="B188:R188" si="68">SUBTOTAL(9,B189:B189)</f>
        <v>3</v>
      </c>
      <c r="C188" s="21">
        <f t="shared" si="68"/>
        <v>0</v>
      </c>
      <c r="D188" s="21">
        <f t="shared" si="68"/>
        <v>0</v>
      </c>
      <c r="E188" s="21">
        <f t="shared" si="68"/>
        <v>0</v>
      </c>
      <c r="F188" s="21">
        <f t="shared" si="68"/>
        <v>0</v>
      </c>
      <c r="G188" s="21">
        <f t="shared" si="68"/>
        <v>0</v>
      </c>
      <c r="H188" s="21">
        <f t="shared" si="68"/>
        <v>0</v>
      </c>
      <c r="I188" s="21">
        <f t="shared" si="68"/>
        <v>0</v>
      </c>
      <c r="J188" s="21">
        <f t="shared" si="68"/>
        <v>5.0999999999999996</v>
      </c>
      <c r="K188" s="21">
        <f t="shared" si="68"/>
        <v>32</v>
      </c>
      <c r="L188" s="21">
        <f t="shared" si="68"/>
        <v>7</v>
      </c>
      <c r="M188" s="21">
        <f t="shared" si="68"/>
        <v>3</v>
      </c>
      <c r="N188" s="21">
        <f t="shared" si="68"/>
        <v>2</v>
      </c>
      <c r="O188" s="21">
        <f t="shared" si="68"/>
        <v>0</v>
      </c>
      <c r="P188" s="21">
        <f t="shared" si="68"/>
        <v>3</v>
      </c>
      <c r="Q188" s="21">
        <f t="shared" si="68"/>
        <v>5</v>
      </c>
      <c r="R188" s="21">
        <f t="shared" si="68"/>
        <v>3</v>
      </c>
      <c r="S188" s="43">
        <f t="shared" si="53"/>
        <v>2.3529411764705883</v>
      </c>
      <c r="T188" s="44">
        <f t="shared" si="54"/>
        <v>2.7450980392156863</v>
      </c>
      <c r="U188" s="16"/>
      <c r="V188" s="16"/>
      <c r="W188" s="16"/>
      <c r="X188" s="16"/>
    </row>
    <row r="189" spans="1:24" ht="12" hidden="1" customHeight="1" outlineLevel="2" x14ac:dyDescent="0.2">
      <c r="A189" s="10" t="s">
        <v>143</v>
      </c>
      <c r="B189" s="21">
        <v>3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5.0999999999999996</v>
      </c>
      <c r="K189" s="21">
        <v>32</v>
      </c>
      <c r="L189" s="21">
        <v>7</v>
      </c>
      <c r="M189" s="21">
        <v>3</v>
      </c>
      <c r="N189" s="21">
        <v>2</v>
      </c>
      <c r="O189" s="21">
        <v>0</v>
      </c>
      <c r="P189" s="21">
        <v>3</v>
      </c>
      <c r="Q189" s="21">
        <v>5</v>
      </c>
      <c r="R189" s="21">
        <v>3</v>
      </c>
      <c r="S189" s="43">
        <f t="shared" si="53"/>
        <v>2.3529411764705883</v>
      </c>
      <c r="T189" s="44">
        <f t="shared" si="54"/>
        <v>2.7450980392156863</v>
      </c>
      <c r="U189" s="16"/>
      <c r="V189" s="16"/>
      <c r="W189" s="16"/>
      <c r="X189" s="16"/>
    </row>
    <row r="190" spans="1:24" ht="12" customHeight="1" outlineLevel="1" collapsed="1" x14ac:dyDescent="0.2">
      <c r="A190" s="34" t="s">
        <v>361</v>
      </c>
      <c r="B190" s="12">
        <f t="shared" ref="B190:R190" si="69">SUBTOTAL(9,B191:B191)</f>
        <v>1</v>
      </c>
      <c r="C190" s="12">
        <f t="shared" si="69"/>
        <v>0</v>
      </c>
      <c r="D190" s="12">
        <f t="shared" si="69"/>
        <v>0</v>
      </c>
      <c r="E190" s="12">
        <f t="shared" si="69"/>
        <v>0</v>
      </c>
      <c r="F190" s="12">
        <f t="shared" si="69"/>
        <v>0</v>
      </c>
      <c r="G190" s="12">
        <f t="shared" si="69"/>
        <v>0</v>
      </c>
      <c r="H190" s="12">
        <f t="shared" si="69"/>
        <v>0</v>
      </c>
      <c r="I190" s="12">
        <f t="shared" si="69"/>
        <v>0</v>
      </c>
      <c r="J190" s="12">
        <f t="shared" si="69"/>
        <v>2</v>
      </c>
      <c r="K190" s="12">
        <f t="shared" si="69"/>
        <v>11</v>
      </c>
      <c r="L190" s="12">
        <f t="shared" si="69"/>
        <v>3</v>
      </c>
      <c r="M190" s="12">
        <f t="shared" si="69"/>
        <v>4</v>
      </c>
      <c r="N190" s="12">
        <f t="shared" si="69"/>
        <v>4</v>
      </c>
      <c r="O190" s="12">
        <f t="shared" si="69"/>
        <v>0</v>
      </c>
      <c r="P190" s="12">
        <f t="shared" si="69"/>
        <v>1</v>
      </c>
      <c r="Q190" s="12">
        <f t="shared" si="69"/>
        <v>1</v>
      </c>
      <c r="R190" s="12">
        <f t="shared" si="69"/>
        <v>1</v>
      </c>
      <c r="S190" s="43">
        <f t="shared" si="53"/>
        <v>2</v>
      </c>
      <c r="T190" s="44">
        <f t="shared" si="54"/>
        <v>14</v>
      </c>
      <c r="U190" s="16"/>
      <c r="V190" s="16"/>
      <c r="W190" s="16"/>
      <c r="X190" s="16"/>
    </row>
    <row r="191" spans="1:24" ht="12" hidden="1" customHeight="1" outlineLevel="2" x14ac:dyDescent="0.2">
      <c r="A191" s="11" t="s">
        <v>106</v>
      </c>
      <c r="B191" s="12">
        <v>1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2</v>
      </c>
      <c r="K191" s="12">
        <v>11</v>
      </c>
      <c r="L191" s="12">
        <v>3</v>
      </c>
      <c r="M191" s="12">
        <v>4</v>
      </c>
      <c r="N191" s="12">
        <v>4</v>
      </c>
      <c r="O191" s="12">
        <v>0</v>
      </c>
      <c r="P191" s="12">
        <v>1</v>
      </c>
      <c r="Q191" s="12">
        <v>1</v>
      </c>
      <c r="R191" s="12">
        <v>1</v>
      </c>
      <c r="S191" s="43">
        <f t="shared" si="53"/>
        <v>2</v>
      </c>
      <c r="T191" s="44">
        <f t="shared" si="54"/>
        <v>14</v>
      </c>
      <c r="U191" s="16"/>
      <c r="V191" s="16"/>
      <c r="W191" s="16"/>
      <c r="X191" s="16"/>
    </row>
    <row r="192" spans="1:24" ht="12" customHeight="1" outlineLevel="1" collapsed="1" x14ac:dyDescent="0.2">
      <c r="A192" s="33" t="s">
        <v>362</v>
      </c>
      <c r="B192" s="21">
        <f t="shared" ref="B192:R192" si="70">SUBTOTAL(9,B193:B194)</f>
        <v>7</v>
      </c>
      <c r="C192" s="21">
        <f t="shared" si="70"/>
        <v>6</v>
      </c>
      <c r="D192" s="21">
        <f t="shared" si="70"/>
        <v>0</v>
      </c>
      <c r="E192" s="21">
        <f t="shared" si="70"/>
        <v>2</v>
      </c>
      <c r="F192" s="21">
        <f t="shared" si="70"/>
        <v>2</v>
      </c>
      <c r="G192" s="21">
        <f t="shared" si="70"/>
        <v>1</v>
      </c>
      <c r="H192" s="21">
        <f t="shared" si="70"/>
        <v>0</v>
      </c>
      <c r="I192" s="21">
        <f t="shared" si="70"/>
        <v>0</v>
      </c>
      <c r="J192" s="21">
        <f t="shared" si="70"/>
        <v>30.2</v>
      </c>
      <c r="K192" s="21">
        <f t="shared" si="70"/>
        <v>127</v>
      </c>
      <c r="L192" s="21">
        <f t="shared" si="70"/>
        <v>33</v>
      </c>
      <c r="M192" s="21">
        <f t="shared" si="70"/>
        <v>30</v>
      </c>
      <c r="N192" s="21">
        <f t="shared" si="70"/>
        <v>24</v>
      </c>
      <c r="O192" s="21">
        <f t="shared" si="70"/>
        <v>4</v>
      </c>
      <c r="P192" s="21">
        <f t="shared" si="70"/>
        <v>5</v>
      </c>
      <c r="Q192" s="21">
        <f t="shared" si="70"/>
        <v>19</v>
      </c>
      <c r="R192" s="21">
        <f t="shared" si="70"/>
        <v>33</v>
      </c>
      <c r="S192" s="43">
        <f t="shared" si="53"/>
        <v>1.7218543046357617</v>
      </c>
      <c r="T192" s="44">
        <f t="shared" si="54"/>
        <v>5.5629139072847682</v>
      </c>
      <c r="U192" s="16"/>
      <c r="V192" s="16"/>
      <c r="W192" s="16"/>
      <c r="X192" s="16"/>
    </row>
    <row r="193" spans="1:24" ht="12" hidden="1" customHeight="1" outlineLevel="2" x14ac:dyDescent="0.2">
      <c r="A193" s="10" t="s">
        <v>177</v>
      </c>
      <c r="B193" s="21">
        <v>3</v>
      </c>
      <c r="C193" s="21">
        <v>3</v>
      </c>
      <c r="D193" s="21">
        <v>0</v>
      </c>
      <c r="E193" s="21">
        <v>2</v>
      </c>
      <c r="F193" s="21">
        <v>1</v>
      </c>
      <c r="G193" s="21">
        <v>0</v>
      </c>
      <c r="H193" s="21">
        <v>0</v>
      </c>
      <c r="I193" s="21">
        <v>0</v>
      </c>
      <c r="J193" s="21">
        <v>16</v>
      </c>
      <c r="K193" s="21">
        <v>48</v>
      </c>
      <c r="L193" s="21">
        <v>11</v>
      </c>
      <c r="M193" s="21">
        <v>10</v>
      </c>
      <c r="N193" s="21">
        <v>6</v>
      </c>
      <c r="O193" s="21">
        <v>2</v>
      </c>
      <c r="P193" s="21">
        <v>2</v>
      </c>
      <c r="Q193" s="21">
        <v>8</v>
      </c>
      <c r="R193" s="21">
        <v>15</v>
      </c>
      <c r="S193" s="43">
        <f t="shared" si="53"/>
        <v>1.1875</v>
      </c>
      <c r="T193" s="44">
        <f t="shared" si="54"/>
        <v>2.625</v>
      </c>
      <c r="U193" s="16"/>
      <c r="V193" s="16"/>
      <c r="W193" s="16"/>
      <c r="X193" s="16"/>
    </row>
    <row r="194" spans="1:24" ht="12" hidden="1" customHeight="1" outlineLevel="2" x14ac:dyDescent="0.2">
      <c r="A194" s="10" t="s">
        <v>177</v>
      </c>
      <c r="B194" s="21">
        <v>4</v>
      </c>
      <c r="C194" s="21">
        <v>3</v>
      </c>
      <c r="D194" s="21">
        <v>0</v>
      </c>
      <c r="E194" s="21">
        <v>0</v>
      </c>
      <c r="F194" s="21">
        <v>1</v>
      </c>
      <c r="G194" s="21">
        <v>1</v>
      </c>
      <c r="H194" s="21">
        <v>0</v>
      </c>
      <c r="I194" s="21">
        <v>0</v>
      </c>
      <c r="J194" s="21">
        <v>14.2</v>
      </c>
      <c r="K194" s="21">
        <v>79</v>
      </c>
      <c r="L194" s="21">
        <v>22</v>
      </c>
      <c r="M194" s="21">
        <v>20</v>
      </c>
      <c r="N194" s="21">
        <v>18</v>
      </c>
      <c r="O194" s="21">
        <v>2</v>
      </c>
      <c r="P194" s="21">
        <v>3</v>
      </c>
      <c r="Q194" s="21">
        <v>11</v>
      </c>
      <c r="R194" s="21">
        <v>18</v>
      </c>
      <c r="S194" s="43">
        <f t="shared" si="53"/>
        <v>2.323943661971831</v>
      </c>
      <c r="T194" s="44">
        <f t="shared" si="54"/>
        <v>8.873239436619718</v>
      </c>
      <c r="U194" s="16"/>
      <c r="V194" s="16"/>
      <c r="W194" s="16"/>
      <c r="X194" s="16"/>
    </row>
    <row r="195" spans="1:24" ht="12" customHeight="1" outlineLevel="1" collapsed="1" x14ac:dyDescent="0.2">
      <c r="A195" s="33" t="s">
        <v>363</v>
      </c>
      <c r="B195" s="21">
        <f t="shared" ref="B195:R195" si="71">SUBTOTAL(9,B196:B198)</f>
        <v>22</v>
      </c>
      <c r="C195" s="21">
        <f t="shared" si="71"/>
        <v>17</v>
      </c>
      <c r="D195" s="21">
        <f t="shared" si="71"/>
        <v>3</v>
      </c>
      <c r="E195" s="21">
        <f t="shared" si="71"/>
        <v>0</v>
      </c>
      <c r="F195" s="21">
        <f t="shared" si="71"/>
        <v>9</v>
      </c>
      <c r="G195" s="21">
        <f t="shared" si="71"/>
        <v>4</v>
      </c>
      <c r="H195" s="21">
        <f t="shared" si="71"/>
        <v>2</v>
      </c>
      <c r="I195" s="21">
        <f t="shared" si="71"/>
        <v>2</v>
      </c>
      <c r="J195" s="21">
        <f t="shared" si="71"/>
        <v>97.3</v>
      </c>
      <c r="K195" s="21">
        <f t="shared" si="71"/>
        <v>456</v>
      </c>
      <c r="L195" s="21">
        <f t="shared" si="71"/>
        <v>107</v>
      </c>
      <c r="M195" s="21">
        <f t="shared" si="71"/>
        <v>56</v>
      </c>
      <c r="N195" s="21">
        <f t="shared" si="71"/>
        <v>43</v>
      </c>
      <c r="O195" s="21">
        <f t="shared" si="71"/>
        <v>5</v>
      </c>
      <c r="P195" s="21">
        <f t="shared" si="71"/>
        <v>8</v>
      </c>
      <c r="Q195" s="21">
        <f t="shared" si="71"/>
        <v>38</v>
      </c>
      <c r="R195" s="21">
        <f t="shared" si="71"/>
        <v>97</v>
      </c>
      <c r="S195" s="43">
        <f t="shared" si="53"/>
        <v>1.4902363823227134</v>
      </c>
      <c r="T195" s="44">
        <f t="shared" si="54"/>
        <v>3.0935251798561154</v>
      </c>
      <c r="U195" s="16"/>
      <c r="V195" s="16"/>
      <c r="W195" s="16"/>
      <c r="X195" s="16"/>
    </row>
    <row r="196" spans="1:24" ht="12" hidden="1" customHeight="1" outlineLevel="2" x14ac:dyDescent="0.2">
      <c r="A196" s="10" t="s">
        <v>134</v>
      </c>
      <c r="B196" s="21">
        <v>9</v>
      </c>
      <c r="C196" s="21">
        <v>5</v>
      </c>
      <c r="D196" s="21">
        <v>0</v>
      </c>
      <c r="E196" s="21">
        <v>0</v>
      </c>
      <c r="F196" s="21">
        <v>3</v>
      </c>
      <c r="G196" s="21">
        <v>1</v>
      </c>
      <c r="H196" s="21">
        <v>2</v>
      </c>
      <c r="I196" s="21">
        <v>2</v>
      </c>
      <c r="J196" s="21">
        <v>32</v>
      </c>
      <c r="K196" s="21">
        <v>148</v>
      </c>
      <c r="L196" s="21">
        <v>44</v>
      </c>
      <c r="M196" s="21">
        <v>23</v>
      </c>
      <c r="N196" s="21">
        <v>22</v>
      </c>
      <c r="O196" s="21">
        <v>4</v>
      </c>
      <c r="P196" s="21">
        <v>3</v>
      </c>
      <c r="Q196" s="21">
        <v>9</v>
      </c>
      <c r="R196" s="21">
        <v>29</v>
      </c>
      <c r="S196" s="43">
        <f t="shared" si="53"/>
        <v>1.65625</v>
      </c>
      <c r="T196" s="44">
        <f t="shared" si="54"/>
        <v>4.8125</v>
      </c>
      <c r="U196" s="16"/>
      <c r="V196" s="16"/>
      <c r="W196" s="16"/>
      <c r="X196" s="16"/>
    </row>
    <row r="197" spans="1:24" ht="12" hidden="1" customHeight="1" outlineLevel="2" x14ac:dyDescent="0.2">
      <c r="A197" s="10" t="s">
        <v>134</v>
      </c>
      <c r="B197" s="21">
        <v>6</v>
      </c>
      <c r="C197" s="21">
        <v>6</v>
      </c>
      <c r="D197" s="21">
        <v>3</v>
      </c>
      <c r="E197" s="21">
        <v>0</v>
      </c>
      <c r="F197" s="21">
        <v>4</v>
      </c>
      <c r="G197" s="21">
        <v>2</v>
      </c>
      <c r="H197" s="21">
        <v>0</v>
      </c>
      <c r="I197" s="21">
        <v>0</v>
      </c>
      <c r="J197" s="21">
        <v>34.1</v>
      </c>
      <c r="K197" s="21">
        <v>149</v>
      </c>
      <c r="L197" s="21">
        <v>29</v>
      </c>
      <c r="M197" s="21">
        <v>13</v>
      </c>
      <c r="N197" s="21">
        <v>11</v>
      </c>
      <c r="O197" s="21">
        <v>0</v>
      </c>
      <c r="P197" s="21">
        <v>2</v>
      </c>
      <c r="Q197" s="21">
        <v>13</v>
      </c>
      <c r="R197" s="21">
        <v>37</v>
      </c>
      <c r="S197" s="43">
        <f t="shared" si="53"/>
        <v>1.2316715542521994</v>
      </c>
      <c r="T197" s="44">
        <f t="shared" si="54"/>
        <v>2.258064516129032</v>
      </c>
      <c r="U197" s="16"/>
      <c r="V197" s="16"/>
      <c r="W197" s="16"/>
      <c r="X197" s="16"/>
    </row>
    <row r="198" spans="1:24" ht="12" hidden="1" customHeight="1" outlineLevel="2" x14ac:dyDescent="0.2">
      <c r="A198" s="10" t="s">
        <v>134</v>
      </c>
      <c r="B198" s="21">
        <v>7</v>
      </c>
      <c r="C198" s="21">
        <v>6</v>
      </c>
      <c r="D198" s="21">
        <v>0</v>
      </c>
      <c r="E198" s="21">
        <v>0</v>
      </c>
      <c r="F198" s="21">
        <v>2</v>
      </c>
      <c r="G198" s="21">
        <v>1</v>
      </c>
      <c r="H198" s="21">
        <v>0</v>
      </c>
      <c r="I198" s="21">
        <v>0</v>
      </c>
      <c r="J198" s="21">
        <v>31.2</v>
      </c>
      <c r="K198" s="21">
        <v>159</v>
      </c>
      <c r="L198" s="21">
        <v>34</v>
      </c>
      <c r="M198" s="21">
        <v>20</v>
      </c>
      <c r="N198" s="21">
        <v>10</v>
      </c>
      <c r="O198" s="21">
        <v>1</v>
      </c>
      <c r="P198" s="21">
        <v>3</v>
      </c>
      <c r="Q198" s="21">
        <v>16</v>
      </c>
      <c r="R198" s="21">
        <v>31</v>
      </c>
      <c r="S198" s="43">
        <f t="shared" si="53"/>
        <v>1.6025641025641026</v>
      </c>
      <c r="T198" s="44">
        <f t="shared" si="54"/>
        <v>2.2435897435897436</v>
      </c>
      <c r="U198" s="16"/>
      <c r="V198" s="16"/>
      <c r="W198" s="16"/>
      <c r="X198" s="16"/>
    </row>
    <row r="199" spans="1:24" ht="12" customHeight="1" outlineLevel="1" collapsed="1" x14ac:dyDescent="0.2">
      <c r="A199" s="33" t="s">
        <v>412</v>
      </c>
      <c r="B199" s="10">
        <f t="shared" ref="B199:R199" si="72">SUBTOTAL(9,B200:B201)</f>
        <v>7</v>
      </c>
      <c r="C199" s="10">
        <f t="shared" si="72"/>
        <v>1</v>
      </c>
      <c r="D199" s="10">
        <f t="shared" si="72"/>
        <v>1</v>
      </c>
      <c r="E199" s="10">
        <f t="shared" si="72"/>
        <v>0</v>
      </c>
      <c r="F199" s="10">
        <f t="shared" si="72"/>
        <v>1</v>
      </c>
      <c r="G199" s="10">
        <f t="shared" si="72"/>
        <v>2</v>
      </c>
      <c r="H199" s="10">
        <f t="shared" si="72"/>
        <v>0</v>
      </c>
      <c r="I199" s="10">
        <f t="shared" si="72"/>
        <v>0</v>
      </c>
      <c r="J199" s="10">
        <f t="shared" si="72"/>
        <v>15</v>
      </c>
      <c r="K199" s="10">
        <f t="shared" si="72"/>
        <v>61</v>
      </c>
      <c r="L199" s="10">
        <f t="shared" si="72"/>
        <v>14</v>
      </c>
      <c r="M199" s="10">
        <f t="shared" si="72"/>
        <v>11</v>
      </c>
      <c r="N199" s="10">
        <f t="shared" si="72"/>
        <v>8</v>
      </c>
      <c r="O199" s="10">
        <f t="shared" si="72"/>
        <v>0</v>
      </c>
      <c r="P199" s="10">
        <f t="shared" si="72"/>
        <v>4</v>
      </c>
      <c r="Q199" s="10">
        <f t="shared" si="72"/>
        <v>7</v>
      </c>
      <c r="R199" s="10">
        <f t="shared" si="72"/>
        <v>18</v>
      </c>
      <c r="S199" s="43">
        <f t="shared" si="53"/>
        <v>1.4</v>
      </c>
      <c r="T199" s="44">
        <f t="shared" si="54"/>
        <v>3.7333333333333334</v>
      </c>
      <c r="U199" s="16"/>
      <c r="V199" s="16"/>
      <c r="W199" s="16"/>
      <c r="X199" s="16"/>
    </row>
    <row r="200" spans="1:24" ht="12" hidden="1" customHeight="1" outlineLevel="2" x14ac:dyDescent="0.2">
      <c r="A200" s="10" t="s">
        <v>114</v>
      </c>
      <c r="B200" s="10">
        <v>2</v>
      </c>
      <c r="C200" s="10">
        <v>0</v>
      </c>
      <c r="D200" s="10">
        <v>0</v>
      </c>
      <c r="E200" s="10">
        <v>0</v>
      </c>
      <c r="F200" s="10">
        <v>0</v>
      </c>
      <c r="G200" s="10">
        <v>1</v>
      </c>
      <c r="H200" s="10">
        <v>0</v>
      </c>
      <c r="I200" s="10">
        <v>0</v>
      </c>
      <c r="J200" s="10">
        <v>4</v>
      </c>
      <c r="K200" s="10">
        <v>13</v>
      </c>
      <c r="L200" s="10">
        <v>3</v>
      </c>
      <c r="M200" s="10">
        <v>2</v>
      </c>
      <c r="N200" s="10">
        <v>2</v>
      </c>
      <c r="O200" s="10">
        <v>0</v>
      </c>
      <c r="P200" s="10">
        <v>2</v>
      </c>
      <c r="Q200" s="10">
        <v>2</v>
      </c>
      <c r="R200" s="10">
        <v>4</v>
      </c>
      <c r="S200" s="43">
        <f t="shared" si="53"/>
        <v>1.25</v>
      </c>
      <c r="T200" s="44">
        <f t="shared" si="54"/>
        <v>3.5</v>
      </c>
      <c r="U200" s="16"/>
      <c r="V200" s="16"/>
      <c r="W200" s="16"/>
      <c r="X200" s="16"/>
    </row>
    <row r="201" spans="1:24" ht="12" hidden="1" customHeight="1" outlineLevel="2" x14ac:dyDescent="0.2">
      <c r="A201" s="11" t="s">
        <v>114</v>
      </c>
      <c r="B201" s="12">
        <v>5</v>
      </c>
      <c r="C201" s="12">
        <v>1</v>
      </c>
      <c r="D201" s="12">
        <v>1</v>
      </c>
      <c r="E201" s="12">
        <v>0</v>
      </c>
      <c r="F201" s="12">
        <v>1</v>
      </c>
      <c r="G201" s="12">
        <v>1</v>
      </c>
      <c r="H201" s="12">
        <v>0</v>
      </c>
      <c r="I201" s="12">
        <v>0</v>
      </c>
      <c r="J201" s="12">
        <v>11</v>
      </c>
      <c r="K201" s="12">
        <v>48</v>
      </c>
      <c r="L201" s="12">
        <v>11</v>
      </c>
      <c r="M201" s="12">
        <v>9</v>
      </c>
      <c r="N201" s="12">
        <v>6</v>
      </c>
      <c r="O201" s="12">
        <v>0</v>
      </c>
      <c r="P201" s="12">
        <v>2</v>
      </c>
      <c r="Q201" s="12">
        <v>5</v>
      </c>
      <c r="R201" s="12">
        <v>14</v>
      </c>
      <c r="S201" s="43">
        <f t="shared" si="53"/>
        <v>1.4545454545454546</v>
      </c>
      <c r="T201" s="44">
        <f t="shared" si="54"/>
        <v>3.8181818181818183</v>
      </c>
      <c r="U201" s="16"/>
      <c r="V201" s="16"/>
      <c r="W201" s="16"/>
      <c r="X201" s="16"/>
    </row>
    <row r="202" spans="1:24" ht="12" customHeight="1" outlineLevel="1" collapsed="1" x14ac:dyDescent="0.2">
      <c r="A202" s="33" t="s">
        <v>365</v>
      </c>
      <c r="B202" s="21">
        <f t="shared" ref="B202:R202" si="73">SUBTOTAL(9,B203:B204)</f>
        <v>4</v>
      </c>
      <c r="C202" s="21">
        <f t="shared" si="73"/>
        <v>0</v>
      </c>
      <c r="D202" s="21">
        <f t="shared" si="73"/>
        <v>0</v>
      </c>
      <c r="E202" s="21">
        <f t="shared" si="73"/>
        <v>0</v>
      </c>
      <c r="F202" s="21">
        <f t="shared" si="73"/>
        <v>0</v>
      </c>
      <c r="G202" s="21">
        <f t="shared" si="73"/>
        <v>1</v>
      </c>
      <c r="H202" s="21">
        <f t="shared" si="73"/>
        <v>1</v>
      </c>
      <c r="I202" s="21">
        <f t="shared" si="73"/>
        <v>1</v>
      </c>
      <c r="J202" s="21">
        <f t="shared" si="73"/>
        <v>9</v>
      </c>
      <c r="K202" s="21">
        <f t="shared" si="73"/>
        <v>39</v>
      </c>
      <c r="L202" s="21">
        <f t="shared" si="73"/>
        <v>9</v>
      </c>
      <c r="M202" s="21">
        <f t="shared" si="73"/>
        <v>3</v>
      </c>
      <c r="N202" s="21">
        <f t="shared" si="73"/>
        <v>3</v>
      </c>
      <c r="O202" s="21">
        <f t="shared" si="73"/>
        <v>2</v>
      </c>
      <c r="P202" s="21">
        <f t="shared" si="73"/>
        <v>2</v>
      </c>
      <c r="Q202" s="21">
        <f t="shared" si="73"/>
        <v>4</v>
      </c>
      <c r="R202" s="21">
        <f t="shared" si="73"/>
        <v>8</v>
      </c>
      <c r="S202" s="43">
        <f t="shared" si="53"/>
        <v>1.4444444444444444</v>
      </c>
      <c r="T202" s="44">
        <f t="shared" si="54"/>
        <v>2.3333333333333335</v>
      </c>
      <c r="U202" s="16"/>
      <c r="V202" s="16"/>
      <c r="W202" s="16"/>
      <c r="X202" s="16"/>
    </row>
    <row r="203" spans="1:24" ht="12" hidden="1" customHeight="1" outlineLevel="2" x14ac:dyDescent="0.2">
      <c r="A203" s="10" t="s">
        <v>130</v>
      </c>
      <c r="B203" s="21">
        <v>3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1</v>
      </c>
      <c r="I203" s="21">
        <v>1</v>
      </c>
      <c r="J203" s="21">
        <v>4</v>
      </c>
      <c r="K203" s="21">
        <v>16</v>
      </c>
      <c r="L203" s="21">
        <v>1</v>
      </c>
      <c r="M203" s="21">
        <v>0</v>
      </c>
      <c r="N203" s="21">
        <v>0</v>
      </c>
      <c r="O203" s="21">
        <v>0</v>
      </c>
      <c r="P203" s="21">
        <v>1</v>
      </c>
      <c r="Q203" s="21">
        <v>2</v>
      </c>
      <c r="R203" s="21">
        <v>5</v>
      </c>
      <c r="S203" s="43">
        <f t="shared" si="53"/>
        <v>0.75</v>
      </c>
      <c r="T203" s="44">
        <f t="shared" si="54"/>
        <v>0</v>
      </c>
      <c r="U203" s="16"/>
      <c r="V203" s="16"/>
      <c r="W203" s="16"/>
      <c r="X203" s="16"/>
    </row>
    <row r="204" spans="1:24" ht="12" hidden="1" customHeight="1" outlineLevel="2" x14ac:dyDescent="0.2">
      <c r="A204" s="10" t="s">
        <v>130</v>
      </c>
      <c r="B204" s="10">
        <v>1</v>
      </c>
      <c r="C204" s="10">
        <v>0</v>
      </c>
      <c r="D204" s="10">
        <v>0</v>
      </c>
      <c r="E204" s="10">
        <v>0</v>
      </c>
      <c r="F204" s="10">
        <v>0</v>
      </c>
      <c r="G204" s="10">
        <v>1</v>
      </c>
      <c r="H204" s="10">
        <v>0</v>
      </c>
      <c r="I204" s="10">
        <v>0</v>
      </c>
      <c r="J204" s="10">
        <v>5</v>
      </c>
      <c r="K204" s="10">
        <v>23</v>
      </c>
      <c r="L204" s="10">
        <v>8</v>
      </c>
      <c r="M204" s="10">
        <v>3</v>
      </c>
      <c r="N204" s="10">
        <v>3</v>
      </c>
      <c r="O204" s="10">
        <v>2</v>
      </c>
      <c r="P204" s="10">
        <v>1</v>
      </c>
      <c r="Q204" s="10">
        <v>2</v>
      </c>
      <c r="R204" s="10">
        <v>3</v>
      </c>
      <c r="S204" s="43">
        <f t="shared" si="53"/>
        <v>2</v>
      </c>
      <c r="T204" s="44">
        <f t="shared" si="54"/>
        <v>4.2</v>
      </c>
      <c r="U204" s="16"/>
      <c r="V204" s="16"/>
      <c r="W204" s="16"/>
      <c r="X204" s="16"/>
    </row>
    <row r="205" spans="1:24" ht="12" customHeight="1" outlineLevel="1" collapsed="1" x14ac:dyDescent="0.2">
      <c r="A205" s="33" t="s">
        <v>366</v>
      </c>
      <c r="B205" s="21">
        <f t="shared" ref="B205:R205" si="74">SUBTOTAL(9,B206:B207)</f>
        <v>18</v>
      </c>
      <c r="C205" s="21">
        <f t="shared" si="74"/>
        <v>16</v>
      </c>
      <c r="D205" s="21">
        <f t="shared" si="74"/>
        <v>2</v>
      </c>
      <c r="E205" s="21">
        <f t="shared" si="74"/>
        <v>2</v>
      </c>
      <c r="F205" s="21">
        <f t="shared" si="74"/>
        <v>10</v>
      </c>
      <c r="G205" s="21">
        <f t="shared" si="74"/>
        <v>5</v>
      </c>
      <c r="H205" s="21">
        <f t="shared" si="74"/>
        <v>0</v>
      </c>
      <c r="I205" s="21">
        <f t="shared" si="74"/>
        <v>0</v>
      </c>
      <c r="J205" s="21">
        <f t="shared" si="74"/>
        <v>99.300000000000011</v>
      </c>
      <c r="K205" s="21">
        <f t="shared" si="74"/>
        <v>459</v>
      </c>
      <c r="L205" s="21">
        <f t="shared" si="74"/>
        <v>111</v>
      </c>
      <c r="M205" s="21">
        <f t="shared" si="74"/>
        <v>62</v>
      </c>
      <c r="N205" s="21">
        <f t="shared" si="74"/>
        <v>50</v>
      </c>
      <c r="O205" s="21">
        <f t="shared" si="74"/>
        <v>6</v>
      </c>
      <c r="P205" s="21">
        <f t="shared" si="74"/>
        <v>11</v>
      </c>
      <c r="Q205" s="21">
        <f t="shared" si="74"/>
        <v>46</v>
      </c>
      <c r="R205" s="21">
        <f t="shared" si="74"/>
        <v>61</v>
      </c>
      <c r="S205" s="43">
        <f t="shared" si="53"/>
        <v>1.5810674723061429</v>
      </c>
      <c r="T205" s="44">
        <f t="shared" si="54"/>
        <v>3.524672708962739</v>
      </c>
      <c r="U205" s="16"/>
      <c r="V205" s="16"/>
      <c r="W205" s="16"/>
      <c r="X205" s="16"/>
    </row>
    <row r="206" spans="1:24" ht="12" hidden="1" customHeight="1" outlineLevel="2" x14ac:dyDescent="0.2">
      <c r="A206" s="10" t="s">
        <v>173</v>
      </c>
      <c r="B206" s="21">
        <v>9</v>
      </c>
      <c r="C206" s="21">
        <v>8</v>
      </c>
      <c r="D206" s="21">
        <v>1</v>
      </c>
      <c r="E206" s="21">
        <v>1</v>
      </c>
      <c r="F206" s="21">
        <v>4</v>
      </c>
      <c r="G206" s="21">
        <v>3</v>
      </c>
      <c r="H206" s="21">
        <v>0</v>
      </c>
      <c r="I206" s="21">
        <v>0</v>
      </c>
      <c r="J206" s="21">
        <v>46.1</v>
      </c>
      <c r="K206" s="21">
        <v>218</v>
      </c>
      <c r="L206" s="21">
        <v>57</v>
      </c>
      <c r="M206" s="21">
        <v>36</v>
      </c>
      <c r="N206" s="21">
        <v>31</v>
      </c>
      <c r="O206" s="21">
        <v>2</v>
      </c>
      <c r="P206" s="21">
        <v>6</v>
      </c>
      <c r="Q206" s="21">
        <v>18</v>
      </c>
      <c r="R206" s="21">
        <v>30</v>
      </c>
      <c r="S206" s="43">
        <f t="shared" ref="S206:S269" si="75">(Q206+L206)/(J206)</f>
        <v>1.6268980477223427</v>
      </c>
      <c r="T206" s="44">
        <f t="shared" ref="T206:T269" si="76">(7*N206)/(J206)</f>
        <v>4.7071583514099782</v>
      </c>
      <c r="U206" s="16"/>
      <c r="V206" s="16"/>
      <c r="W206" s="16"/>
      <c r="X206" s="16"/>
    </row>
    <row r="207" spans="1:24" ht="12" hidden="1" customHeight="1" outlineLevel="2" x14ac:dyDescent="0.2">
      <c r="A207" s="10" t="s">
        <v>173</v>
      </c>
      <c r="B207" s="21">
        <v>9</v>
      </c>
      <c r="C207" s="21">
        <v>8</v>
      </c>
      <c r="D207" s="21">
        <v>1</v>
      </c>
      <c r="E207" s="21">
        <v>1</v>
      </c>
      <c r="F207" s="21">
        <v>6</v>
      </c>
      <c r="G207" s="21">
        <v>2</v>
      </c>
      <c r="H207" s="21">
        <v>0</v>
      </c>
      <c r="I207" s="21">
        <v>0</v>
      </c>
      <c r="J207" s="21">
        <v>53.2</v>
      </c>
      <c r="K207" s="21">
        <v>241</v>
      </c>
      <c r="L207" s="21">
        <v>54</v>
      </c>
      <c r="M207" s="21">
        <v>26</v>
      </c>
      <c r="N207" s="21">
        <v>19</v>
      </c>
      <c r="O207" s="21">
        <v>4</v>
      </c>
      <c r="P207" s="21">
        <v>5</v>
      </c>
      <c r="Q207" s="21">
        <v>28</v>
      </c>
      <c r="R207" s="21">
        <v>31</v>
      </c>
      <c r="S207" s="43">
        <f t="shared" si="75"/>
        <v>1.5413533834586466</v>
      </c>
      <c r="T207" s="44">
        <f t="shared" si="76"/>
        <v>2.5</v>
      </c>
      <c r="U207" s="16"/>
      <c r="V207" s="16"/>
      <c r="W207" s="16"/>
      <c r="X207" s="16"/>
    </row>
    <row r="208" spans="1:24" ht="12" customHeight="1" outlineLevel="1" collapsed="1" x14ac:dyDescent="0.2">
      <c r="A208" s="33" t="s">
        <v>369</v>
      </c>
      <c r="B208" s="21">
        <f t="shared" ref="B208:R208" si="77">SUBTOTAL(9,B209:B209)</f>
        <v>1</v>
      </c>
      <c r="C208" s="21">
        <f t="shared" si="77"/>
        <v>0</v>
      </c>
      <c r="D208" s="21">
        <f t="shared" si="77"/>
        <v>0</v>
      </c>
      <c r="E208" s="21">
        <f t="shared" si="77"/>
        <v>0</v>
      </c>
      <c r="F208" s="21">
        <f t="shared" si="77"/>
        <v>0</v>
      </c>
      <c r="G208" s="21">
        <f t="shared" si="77"/>
        <v>0</v>
      </c>
      <c r="H208" s="21">
        <f t="shared" si="77"/>
        <v>0</v>
      </c>
      <c r="I208" s="21">
        <f t="shared" si="77"/>
        <v>0</v>
      </c>
      <c r="J208" s="21">
        <f t="shared" si="77"/>
        <v>0.1</v>
      </c>
      <c r="K208" s="21">
        <f t="shared" si="77"/>
        <v>1</v>
      </c>
      <c r="L208" s="21">
        <f t="shared" si="77"/>
        <v>0</v>
      </c>
      <c r="M208" s="21">
        <f t="shared" si="77"/>
        <v>0</v>
      </c>
      <c r="N208" s="21">
        <f t="shared" si="77"/>
        <v>0</v>
      </c>
      <c r="O208" s="15">
        <f t="shared" si="77"/>
        <v>0</v>
      </c>
      <c r="P208" s="21">
        <f t="shared" si="77"/>
        <v>0</v>
      </c>
      <c r="Q208" s="21">
        <f t="shared" si="77"/>
        <v>0</v>
      </c>
      <c r="R208" s="21">
        <f t="shared" si="77"/>
        <v>0</v>
      </c>
      <c r="S208" s="43">
        <f t="shared" si="75"/>
        <v>0</v>
      </c>
      <c r="T208" s="44">
        <f t="shared" si="76"/>
        <v>0</v>
      </c>
      <c r="U208" s="16"/>
      <c r="V208" s="16"/>
      <c r="W208" s="16"/>
      <c r="X208" s="16"/>
    </row>
    <row r="209" spans="1:24" ht="12" hidden="1" customHeight="1" outlineLevel="2" x14ac:dyDescent="0.2">
      <c r="A209" s="10" t="s">
        <v>129</v>
      </c>
      <c r="B209" s="21">
        <v>1</v>
      </c>
      <c r="C209" s="21">
        <v>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0.1</v>
      </c>
      <c r="K209" s="21">
        <v>1</v>
      </c>
      <c r="L209" s="21">
        <v>0</v>
      </c>
      <c r="M209" s="21">
        <v>0</v>
      </c>
      <c r="N209" s="21">
        <v>0</v>
      </c>
      <c r="O209" s="15">
        <v>0</v>
      </c>
      <c r="P209" s="21">
        <v>0</v>
      </c>
      <c r="Q209" s="21">
        <v>0</v>
      </c>
      <c r="R209" s="21">
        <v>0</v>
      </c>
      <c r="S209" s="43">
        <f t="shared" si="75"/>
        <v>0</v>
      </c>
      <c r="T209" s="44">
        <f t="shared" si="76"/>
        <v>0</v>
      </c>
      <c r="U209" s="16"/>
      <c r="V209" s="16"/>
      <c r="W209" s="16"/>
      <c r="X209" s="16"/>
    </row>
    <row r="210" spans="1:24" ht="12" customHeight="1" outlineLevel="1" collapsed="1" x14ac:dyDescent="0.2">
      <c r="A210" s="33" t="s">
        <v>373</v>
      </c>
      <c r="B210" s="21">
        <f t="shared" ref="B210:R210" si="78">SUBTOTAL(9,B211:B212)</f>
        <v>6</v>
      </c>
      <c r="C210" s="21">
        <f t="shared" si="78"/>
        <v>5</v>
      </c>
      <c r="D210" s="21">
        <f t="shared" si="78"/>
        <v>2</v>
      </c>
      <c r="E210" s="21">
        <f t="shared" si="78"/>
        <v>1</v>
      </c>
      <c r="F210" s="21">
        <f t="shared" si="78"/>
        <v>3</v>
      </c>
      <c r="G210" s="21">
        <f t="shared" si="78"/>
        <v>0</v>
      </c>
      <c r="H210" s="21">
        <f t="shared" si="78"/>
        <v>0</v>
      </c>
      <c r="I210" s="21">
        <f t="shared" si="78"/>
        <v>0</v>
      </c>
      <c r="J210" s="21">
        <f t="shared" si="78"/>
        <v>32.1</v>
      </c>
      <c r="K210" s="21">
        <f t="shared" si="78"/>
        <v>53</v>
      </c>
      <c r="L210" s="21">
        <f t="shared" si="78"/>
        <v>34</v>
      </c>
      <c r="M210" s="21">
        <f t="shared" si="78"/>
        <v>23</v>
      </c>
      <c r="N210" s="21">
        <f t="shared" si="78"/>
        <v>17</v>
      </c>
      <c r="O210" s="21">
        <f t="shared" si="78"/>
        <v>2</v>
      </c>
      <c r="P210" s="21">
        <f t="shared" si="78"/>
        <v>3</v>
      </c>
      <c r="Q210" s="21">
        <f t="shared" si="78"/>
        <v>15</v>
      </c>
      <c r="R210" s="21">
        <f t="shared" si="78"/>
        <v>30</v>
      </c>
      <c r="S210" s="43">
        <f t="shared" si="75"/>
        <v>1.5264797507788161</v>
      </c>
      <c r="T210" s="44">
        <f t="shared" si="76"/>
        <v>3.7071651090342677</v>
      </c>
      <c r="U210" s="16"/>
      <c r="V210" s="16"/>
      <c r="W210" s="16"/>
      <c r="X210" s="16"/>
    </row>
    <row r="211" spans="1:24" ht="12" hidden="1" customHeight="1" outlineLevel="2" x14ac:dyDescent="0.2">
      <c r="A211" s="10" t="s">
        <v>156</v>
      </c>
      <c r="B211" s="21">
        <v>4</v>
      </c>
      <c r="C211" s="21">
        <v>3</v>
      </c>
      <c r="D211" s="21">
        <v>2</v>
      </c>
      <c r="E211" s="21">
        <v>0</v>
      </c>
      <c r="F211" s="21">
        <v>2</v>
      </c>
      <c r="G211" s="21">
        <v>0</v>
      </c>
      <c r="H211" s="21">
        <v>0</v>
      </c>
      <c r="I211" s="21">
        <v>0</v>
      </c>
      <c r="J211" s="21">
        <v>23</v>
      </c>
      <c r="K211" s="21"/>
      <c r="L211" s="21">
        <v>23</v>
      </c>
      <c r="M211" s="21">
        <v>10</v>
      </c>
      <c r="N211" s="21">
        <v>6</v>
      </c>
      <c r="O211" s="21">
        <v>2</v>
      </c>
      <c r="P211" s="21">
        <v>1</v>
      </c>
      <c r="Q211" s="21">
        <v>5</v>
      </c>
      <c r="R211" s="21">
        <v>23</v>
      </c>
      <c r="S211" s="43">
        <f t="shared" si="75"/>
        <v>1.2173913043478262</v>
      </c>
      <c r="T211" s="44">
        <f t="shared" si="76"/>
        <v>1.826086956521739</v>
      </c>
      <c r="U211" s="16"/>
      <c r="V211" s="16"/>
      <c r="W211" s="16"/>
      <c r="X211" s="16"/>
    </row>
    <row r="212" spans="1:24" ht="12" hidden="1" customHeight="1" outlineLevel="2" x14ac:dyDescent="0.2">
      <c r="A212" s="10" t="s">
        <v>156</v>
      </c>
      <c r="B212" s="21">
        <v>2</v>
      </c>
      <c r="C212" s="21">
        <v>2</v>
      </c>
      <c r="D212" s="21">
        <v>0</v>
      </c>
      <c r="E212" s="21">
        <v>1</v>
      </c>
      <c r="F212" s="21">
        <v>1</v>
      </c>
      <c r="G212" s="21">
        <v>0</v>
      </c>
      <c r="H212" s="21">
        <v>0</v>
      </c>
      <c r="I212" s="21">
        <v>0</v>
      </c>
      <c r="J212" s="21">
        <v>9.1</v>
      </c>
      <c r="K212" s="21">
        <v>53</v>
      </c>
      <c r="L212" s="21">
        <v>11</v>
      </c>
      <c r="M212" s="21">
        <v>13</v>
      </c>
      <c r="N212" s="21">
        <v>11</v>
      </c>
      <c r="O212" s="21">
        <v>0</v>
      </c>
      <c r="P212" s="21">
        <v>2</v>
      </c>
      <c r="Q212" s="21">
        <v>10</v>
      </c>
      <c r="R212" s="21">
        <v>7</v>
      </c>
      <c r="S212" s="43">
        <f t="shared" si="75"/>
        <v>2.3076923076923079</v>
      </c>
      <c r="T212" s="44">
        <f t="shared" si="76"/>
        <v>8.4615384615384617</v>
      </c>
      <c r="U212" s="16"/>
      <c r="V212" s="16"/>
      <c r="W212" s="16"/>
      <c r="X212" s="16"/>
    </row>
    <row r="213" spans="1:24" ht="12" customHeight="1" outlineLevel="1" collapsed="1" x14ac:dyDescent="0.2">
      <c r="A213" s="33" t="s">
        <v>377</v>
      </c>
      <c r="B213" s="21">
        <f t="shared" ref="B213:R213" si="79">SUBTOTAL(9,B214:B215)</f>
        <v>8</v>
      </c>
      <c r="C213" s="21">
        <f t="shared" si="79"/>
        <v>0</v>
      </c>
      <c r="D213" s="21">
        <f t="shared" si="79"/>
        <v>0</v>
      </c>
      <c r="E213" s="21">
        <f t="shared" si="79"/>
        <v>0</v>
      </c>
      <c r="F213" s="21">
        <f t="shared" si="79"/>
        <v>1</v>
      </c>
      <c r="G213" s="21">
        <f t="shared" si="79"/>
        <v>1</v>
      </c>
      <c r="H213" s="21">
        <f t="shared" si="79"/>
        <v>0</v>
      </c>
      <c r="I213" s="21">
        <f t="shared" si="79"/>
        <v>0</v>
      </c>
      <c r="J213" s="21">
        <f t="shared" si="79"/>
        <v>12.1</v>
      </c>
      <c r="K213" s="21">
        <f t="shared" si="79"/>
        <v>71</v>
      </c>
      <c r="L213" s="21">
        <f t="shared" si="79"/>
        <v>27</v>
      </c>
      <c r="M213" s="21">
        <f t="shared" si="79"/>
        <v>17</v>
      </c>
      <c r="N213" s="21">
        <f t="shared" si="79"/>
        <v>12</v>
      </c>
      <c r="O213" s="15">
        <f t="shared" si="79"/>
        <v>0</v>
      </c>
      <c r="P213" s="21">
        <f t="shared" si="79"/>
        <v>2</v>
      </c>
      <c r="Q213" s="21">
        <f t="shared" si="79"/>
        <v>3</v>
      </c>
      <c r="R213" s="21">
        <f t="shared" si="79"/>
        <v>8</v>
      </c>
      <c r="S213" s="43">
        <f t="shared" si="75"/>
        <v>2.4793388429752068</v>
      </c>
      <c r="T213" s="44">
        <f t="shared" si="76"/>
        <v>6.9421487603305785</v>
      </c>
      <c r="U213" s="16"/>
      <c r="V213" s="16"/>
      <c r="W213" s="16"/>
      <c r="X213" s="16"/>
    </row>
    <row r="214" spans="1:24" ht="12" hidden="1" customHeight="1" outlineLevel="2" x14ac:dyDescent="0.2">
      <c r="A214" s="10" t="s">
        <v>128</v>
      </c>
      <c r="B214" s="21">
        <v>6</v>
      </c>
      <c r="C214" s="21">
        <v>0</v>
      </c>
      <c r="D214" s="21">
        <v>0</v>
      </c>
      <c r="E214" s="21">
        <v>0</v>
      </c>
      <c r="F214" s="21">
        <v>1</v>
      </c>
      <c r="G214" s="21">
        <v>1</v>
      </c>
      <c r="H214" s="21">
        <v>0</v>
      </c>
      <c r="I214" s="21">
        <v>0</v>
      </c>
      <c r="J214" s="21">
        <v>11</v>
      </c>
      <c r="K214" s="21">
        <v>60</v>
      </c>
      <c r="L214" s="21">
        <v>20</v>
      </c>
      <c r="M214" s="21">
        <v>13</v>
      </c>
      <c r="N214" s="21">
        <v>8</v>
      </c>
      <c r="O214" s="15">
        <v>0</v>
      </c>
      <c r="P214" s="21">
        <v>2</v>
      </c>
      <c r="Q214" s="21">
        <v>3</v>
      </c>
      <c r="R214" s="21">
        <v>8</v>
      </c>
      <c r="S214" s="43">
        <f t="shared" si="75"/>
        <v>2.0909090909090908</v>
      </c>
      <c r="T214" s="44">
        <f t="shared" si="76"/>
        <v>5.0909090909090908</v>
      </c>
      <c r="U214" s="16"/>
      <c r="V214" s="16"/>
      <c r="W214" s="16"/>
      <c r="X214" s="16"/>
    </row>
    <row r="215" spans="1:24" ht="12" hidden="1" customHeight="1" outlineLevel="2" x14ac:dyDescent="0.2">
      <c r="A215" s="10" t="s">
        <v>128</v>
      </c>
      <c r="B215" s="21">
        <v>2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1.1000000000000001</v>
      </c>
      <c r="K215" s="21">
        <v>11</v>
      </c>
      <c r="L215" s="21">
        <v>7</v>
      </c>
      <c r="M215" s="21">
        <v>4</v>
      </c>
      <c r="N215" s="21">
        <v>4</v>
      </c>
      <c r="O215" s="21">
        <v>0</v>
      </c>
      <c r="P215" s="21">
        <v>0</v>
      </c>
      <c r="Q215" s="21">
        <v>0</v>
      </c>
      <c r="R215" s="21">
        <v>0</v>
      </c>
      <c r="S215" s="43">
        <f t="shared" si="75"/>
        <v>6.3636363636363633</v>
      </c>
      <c r="T215" s="44">
        <f t="shared" si="76"/>
        <v>25.454545454545453</v>
      </c>
      <c r="U215" s="16"/>
      <c r="V215" s="16"/>
      <c r="W215" s="16"/>
      <c r="X215" s="16"/>
    </row>
    <row r="216" spans="1:24" ht="12" customHeight="1" outlineLevel="1" collapsed="1" x14ac:dyDescent="0.2">
      <c r="A216" s="33" t="s">
        <v>378</v>
      </c>
      <c r="B216" s="21">
        <f t="shared" ref="B216:R216" si="80">SUBTOTAL(9,B217:B218)</f>
        <v>8</v>
      </c>
      <c r="C216" s="21">
        <f t="shared" si="80"/>
        <v>0</v>
      </c>
      <c r="D216" s="21">
        <f t="shared" si="80"/>
        <v>0</v>
      </c>
      <c r="E216" s="21">
        <f t="shared" si="80"/>
        <v>0</v>
      </c>
      <c r="F216" s="21">
        <f t="shared" si="80"/>
        <v>0</v>
      </c>
      <c r="G216" s="21">
        <f t="shared" si="80"/>
        <v>0</v>
      </c>
      <c r="H216" s="21">
        <f t="shared" si="80"/>
        <v>2</v>
      </c>
      <c r="I216" s="21">
        <f t="shared" si="80"/>
        <v>2</v>
      </c>
      <c r="J216" s="21">
        <f t="shared" si="80"/>
        <v>10.1</v>
      </c>
      <c r="K216" s="21">
        <f t="shared" si="80"/>
        <v>54</v>
      </c>
      <c r="L216" s="21">
        <f t="shared" si="80"/>
        <v>10</v>
      </c>
      <c r="M216" s="21">
        <f t="shared" si="80"/>
        <v>9</v>
      </c>
      <c r="N216" s="21">
        <f t="shared" si="80"/>
        <v>7</v>
      </c>
      <c r="O216" s="21">
        <f t="shared" si="80"/>
        <v>0</v>
      </c>
      <c r="P216" s="21">
        <f t="shared" si="80"/>
        <v>2</v>
      </c>
      <c r="Q216" s="21">
        <f t="shared" si="80"/>
        <v>9</v>
      </c>
      <c r="R216" s="21">
        <f t="shared" si="80"/>
        <v>17</v>
      </c>
      <c r="S216" s="43">
        <f t="shared" si="75"/>
        <v>1.8811881188118813</v>
      </c>
      <c r="T216" s="44">
        <f t="shared" si="76"/>
        <v>4.8514851485148514</v>
      </c>
      <c r="U216" s="16"/>
      <c r="V216" s="16"/>
      <c r="W216" s="16"/>
      <c r="X216" s="16"/>
    </row>
    <row r="217" spans="1:24" ht="12" hidden="1" customHeight="1" outlineLevel="2" x14ac:dyDescent="0.2">
      <c r="A217" s="10" t="s">
        <v>152</v>
      </c>
      <c r="B217" s="21">
        <v>5</v>
      </c>
      <c r="C217" s="21">
        <v>0</v>
      </c>
      <c r="D217" s="21">
        <v>0</v>
      </c>
      <c r="E217" s="21">
        <v>0</v>
      </c>
      <c r="F217" s="21">
        <v>0</v>
      </c>
      <c r="G217" s="21">
        <v>0</v>
      </c>
      <c r="H217" s="21">
        <v>2</v>
      </c>
      <c r="I217" s="21">
        <v>2</v>
      </c>
      <c r="J217" s="21">
        <v>7</v>
      </c>
      <c r="K217" s="21">
        <v>32</v>
      </c>
      <c r="L217" s="21">
        <v>5</v>
      </c>
      <c r="M217" s="21">
        <v>3</v>
      </c>
      <c r="N217" s="21">
        <v>2</v>
      </c>
      <c r="O217" s="21">
        <v>0</v>
      </c>
      <c r="P217" s="21">
        <v>2</v>
      </c>
      <c r="Q217" s="21">
        <v>3</v>
      </c>
      <c r="R217" s="21">
        <v>13</v>
      </c>
      <c r="S217" s="43">
        <f t="shared" si="75"/>
        <v>1.1428571428571428</v>
      </c>
      <c r="T217" s="44">
        <f t="shared" si="76"/>
        <v>2</v>
      </c>
      <c r="U217" s="16"/>
      <c r="V217" s="16"/>
      <c r="W217" s="16"/>
      <c r="X217" s="16"/>
    </row>
    <row r="218" spans="1:24" ht="12" hidden="1" customHeight="1" outlineLevel="2" x14ac:dyDescent="0.2">
      <c r="A218" s="10" t="s">
        <v>152</v>
      </c>
      <c r="B218" s="21">
        <v>3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3.1</v>
      </c>
      <c r="K218" s="21">
        <v>22</v>
      </c>
      <c r="L218" s="21">
        <v>5</v>
      </c>
      <c r="M218" s="21">
        <v>6</v>
      </c>
      <c r="N218" s="21">
        <v>5</v>
      </c>
      <c r="O218" s="21">
        <v>0</v>
      </c>
      <c r="P218" s="21">
        <v>0</v>
      </c>
      <c r="Q218" s="21">
        <v>6</v>
      </c>
      <c r="R218" s="21">
        <v>4</v>
      </c>
      <c r="S218" s="43">
        <f t="shared" si="75"/>
        <v>3.5483870967741935</v>
      </c>
      <c r="T218" s="44">
        <f t="shared" si="76"/>
        <v>11.29032258064516</v>
      </c>
      <c r="U218" s="16"/>
      <c r="V218" s="16"/>
      <c r="W218" s="16"/>
      <c r="X218" s="16"/>
    </row>
    <row r="219" spans="1:24" ht="12" customHeight="1" outlineLevel="1" collapsed="1" x14ac:dyDescent="0.2">
      <c r="A219" s="33" t="s">
        <v>379</v>
      </c>
      <c r="B219" s="21">
        <f t="shared" ref="B219:R219" si="81">SUBTOTAL(9,B220:B221)</f>
        <v>18</v>
      </c>
      <c r="C219" s="21">
        <f t="shared" si="81"/>
        <v>6</v>
      </c>
      <c r="D219" s="21">
        <f t="shared" si="81"/>
        <v>0</v>
      </c>
      <c r="E219" s="21">
        <f t="shared" si="81"/>
        <v>0</v>
      </c>
      <c r="F219" s="21">
        <f t="shared" si="81"/>
        <v>7</v>
      </c>
      <c r="G219" s="21">
        <f t="shared" si="81"/>
        <v>3</v>
      </c>
      <c r="H219" s="21">
        <f t="shared" si="81"/>
        <v>0</v>
      </c>
      <c r="I219" s="21">
        <f t="shared" si="81"/>
        <v>0</v>
      </c>
      <c r="J219" s="21">
        <f t="shared" si="81"/>
        <v>49.2</v>
      </c>
      <c r="K219" s="21">
        <f t="shared" si="81"/>
        <v>239</v>
      </c>
      <c r="L219" s="21">
        <f t="shared" si="81"/>
        <v>53</v>
      </c>
      <c r="M219" s="21">
        <f t="shared" si="81"/>
        <v>33</v>
      </c>
      <c r="N219" s="21">
        <f t="shared" si="81"/>
        <v>24</v>
      </c>
      <c r="O219" s="21">
        <f t="shared" si="81"/>
        <v>0</v>
      </c>
      <c r="P219" s="21">
        <f t="shared" si="81"/>
        <v>8</v>
      </c>
      <c r="Q219" s="21">
        <f t="shared" si="81"/>
        <v>23</v>
      </c>
      <c r="R219" s="21">
        <f t="shared" si="81"/>
        <v>43</v>
      </c>
      <c r="S219" s="43">
        <f t="shared" si="75"/>
        <v>1.5447154471544715</v>
      </c>
      <c r="T219" s="44">
        <f t="shared" si="76"/>
        <v>3.4146341463414633</v>
      </c>
      <c r="U219" s="16"/>
      <c r="V219" s="16"/>
      <c r="W219" s="16"/>
      <c r="X219" s="16"/>
    </row>
    <row r="220" spans="1:24" ht="12" hidden="1" customHeight="1" outlineLevel="2" x14ac:dyDescent="0.2">
      <c r="A220" s="10" t="s">
        <v>164</v>
      </c>
      <c r="B220" s="21">
        <v>7</v>
      </c>
      <c r="C220" s="21">
        <v>4</v>
      </c>
      <c r="D220" s="21">
        <v>0</v>
      </c>
      <c r="E220" s="21">
        <v>0</v>
      </c>
      <c r="F220" s="21">
        <v>1</v>
      </c>
      <c r="G220" s="21">
        <v>2</v>
      </c>
      <c r="H220" s="21">
        <v>0</v>
      </c>
      <c r="I220" s="21">
        <v>0</v>
      </c>
      <c r="J220" s="21">
        <v>18</v>
      </c>
      <c r="K220" s="21">
        <v>93</v>
      </c>
      <c r="L220" s="21">
        <v>24</v>
      </c>
      <c r="M220" s="21">
        <v>19</v>
      </c>
      <c r="N220" s="21">
        <v>15</v>
      </c>
      <c r="O220" s="21">
        <v>0</v>
      </c>
      <c r="P220" s="21">
        <v>3</v>
      </c>
      <c r="Q220" s="21">
        <v>9</v>
      </c>
      <c r="R220" s="21">
        <v>18</v>
      </c>
      <c r="S220" s="43">
        <f t="shared" si="75"/>
        <v>1.8333333333333333</v>
      </c>
      <c r="T220" s="44">
        <f t="shared" si="76"/>
        <v>5.833333333333333</v>
      </c>
      <c r="U220" s="16"/>
      <c r="V220" s="16"/>
      <c r="W220" s="16"/>
      <c r="X220" s="16"/>
    </row>
    <row r="221" spans="1:24" ht="12" hidden="1" customHeight="1" outlineLevel="2" x14ac:dyDescent="0.2">
      <c r="A221" s="10" t="s">
        <v>164</v>
      </c>
      <c r="B221" s="21">
        <v>11</v>
      </c>
      <c r="C221" s="21">
        <v>2</v>
      </c>
      <c r="D221" s="21">
        <v>0</v>
      </c>
      <c r="E221" s="21">
        <v>0</v>
      </c>
      <c r="F221" s="21">
        <v>6</v>
      </c>
      <c r="G221" s="21">
        <v>1</v>
      </c>
      <c r="H221" s="21">
        <v>0</v>
      </c>
      <c r="I221" s="21">
        <v>0</v>
      </c>
      <c r="J221" s="21">
        <v>31.2</v>
      </c>
      <c r="K221" s="21">
        <v>146</v>
      </c>
      <c r="L221" s="21">
        <v>29</v>
      </c>
      <c r="M221" s="21">
        <v>14</v>
      </c>
      <c r="N221" s="21">
        <v>9</v>
      </c>
      <c r="O221" s="15">
        <v>0</v>
      </c>
      <c r="P221" s="21">
        <v>5</v>
      </c>
      <c r="Q221" s="21">
        <v>14</v>
      </c>
      <c r="R221" s="21">
        <v>25</v>
      </c>
      <c r="S221" s="43">
        <f t="shared" si="75"/>
        <v>1.3782051282051282</v>
      </c>
      <c r="T221" s="44">
        <f t="shared" si="76"/>
        <v>2.0192307692307692</v>
      </c>
      <c r="U221" s="16"/>
      <c r="V221" s="16"/>
      <c r="W221" s="16"/>
      <c r="X221" s="16"/>
    </row>
    <row r="222" spans="1:24" ht="12" customHeight="1" outlineLevel="1" collapsed="1" x14ac:dyDescent="0.2">
      <c r="A222" s="33" t="s">
        <v>380</v>
      </c>
      <c r="B222" s="21">
        <f t="shared" ref="B222:R222" si="82">SUBTOTAL(9,B223:B223)</f>
        <v>1</v>
      </c>
      <c r="C222" s="21">
        <f t="shared" si="82"/>
        <v>0</v>
      </c>
      <c r="D222" s="21">
        <f t="shared" si="82"/>
        <v>0</v>
      </c>
      <c r="E222" s="21">
        <f t="shared" si="82"/>
        <v>0</v>
      </c>
      <c r="F222" s="21">
        <f t="shared" si="82"/>
        <v>0</v>
      </c>
      <c r="G222" s="21">
        <f t="shared" si="82"/>
        <v>0</v>
      </c>
      <c r="H222" s="21">
        <f t="shared" si="82"/>
        <v>0</v>
      </c>
      <c r="I222" s="21">
        <f t="shared" si="82"/>
        <v>0</v>
      </c>
      <c r="J222" s="21">
        <f t="shared" si="82"/>
        <v>1</v>
      </c>
      <c r="K222" s="21">
        <f t="shared" si="82"/>
        <v>0</v>
      </c>
      <c r="L222" s="21">
        <f t="shared" si="82"/>
        <v>1</v>
      </c>
      <c r="M222" s="21">
        <f t="shared" si="82"/>
        <v>1</v>
      </c>
      <c r="N222" s="21">
        <f t="shared" si="82"/>
        <v>1</v>
      </c>
      <c r="O222" s="21">
        <f t="shared" si="82"/>
        <v>0</v>
      </c>
      <c r="P222" s="21">
        <f t="shared" si="82"/>
        <v>0</v>
      </c>
      <c r="Q222" s="21">
        <f t="shared" si="82"/>
        <v>0</v>
      </c>
      <c r="R222" s="21">
        <f t="shared" si="82"/>
        <v>0</v>
      </c>
      <c r="S222" s="43">
        <f t="shared" si="75"/>
        <v>1</v>
      </c>
      <c r="T222" s="44">
        <f t="shared" si="76"/>
        <v>7</v>
      </c>
      <c r="U222" s="16"/>
      <c r="V222" s="16"/>
      <c r="W222" s="16"/>
      <c r="X222" s="16"/>
    </row>
    <row r="223" spans="1:24" ht="12" hidden="1" customHeight="1" outlineLevel="2" x14ac:dyDescent="0.2">
      <c r="A223" s="10" t="s">
        <v>176</v>
      </c>
      <c r="B223" s="21">
        <v>1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1</v>
      </c>
      <c r="K223" s="21"/>
      <c r="L223" s="21">
        <v>1</v>
      </c>
      <c r="M223" s="21">
        <v>1</v>
      </c>
      <c r="N223" s="21">
        <v>1</v>
      </c>
      <c r="O223" s="21">
        <v>0</v>
      </c>
      <c r="P223" s="21">
        <v>0</v>
      </c>
      <c r="Q223" s="21">
        <v>0</v>
      </c>
      <c r="R223" s="21">
        <v>0</v>
      </c>
      <c r="S223" s="43">
        <f t="shared" si="75"/>
        <v>1</v>
      </c>
      <c r="T223" s="44">
        <f t="shared" si="76"/>
        <v>7</v>
      </c>
      <c r="U223" s="16"/>
      <c r="V223" s="16"/>
      <c r="W223" s="16"/>
      <c r="X223" s="16"/>
    </row>
    <row r="224" spans="1:24" ht="12" customHeight="1" outlineLevel="1" collapsed="1" x14ac:dyDescent="0.2">
      <c r="A224" s="33" t="s">
        <v>381</v>
      </c>
      <c r="B224" s="21">
        <f t="shared" ref="B224:R224" si="83">SUBTOTAL(9,B225:B226)</f>
        <v>8</v>
      </c>
      <c r="C224" s="21">
        <f t="shared" si="83"/>
        <v>0</v>
      </c>
      <c r="D224" s="21">
        <f t="shared" si="83"/>
        <v>0</v>
      </c>
      <c r="E224" s="21">
        <f t="shared" si="83"/>
        <v>0</v>
      </c>
      <c r="F224" s="21">
        <f t="shared" si="83"/>
        <v>2</v>
      </c>
      <c r="G224" s="21">
        <f t="shared" si="83"/>
        <v>0</v>
      </c>
      <c r="H224" s="21">
        <f t="shared" si="83"/>
        <v>1</v>
      </c>
      <c r="I224" s="21">
        <f t="shared" si="83"/>
        <v>1</v>
      </c>
      <c r="J224" s="21">
        <f t="shared" si="83"/>
        <v>12.1</v>
      </c>
      <c r="K224" s="21">
        <f t="shared" si="83"/>
        <v>70</v>
      </c>
      <c r="L224" s="21">
        <f t="shared" si="83"/>
        <v>9</v>
      </c>
      <c r="M224" s="21">
        <f t="shared" si="83"/>
        <v>19</v>
      </c>
      <c r="N224" s="21">
        <f t="shared" si="83"/>
        <v>15</v>
      </c>
      <c r="O224" s="21">
        <f t="shared" si="83"/>
        <v>0</v>
      </c>
      <c r="P224" s="21">
        <f t="shared" si="83"/>
        <v>5</v>
      </c>
      <c r="Q224" s="21">
        <f t="shared" si="83"/>
        <v>17</v>
      </c>
      <c r="R224" s="21">
        <f t="shared" si="83"/>
        <v>13</v>
      </c>
      <c r="S224" s="43">
        <f t="shared" si="75"/>
        <v>2.1487603305785123</v>
      </c>
      <c r="T224" s="44">
        <f t="shared" si="76"/>
        <v>8.677685950413224</v>
      </c>
      <c r="U224" s="16"/>
      <c r="V224" s="16"/>
      <c r="W224" s="16"/>
      <c r="X224" s="16"/>
    </row>
    <row r="225" spans="1:24" ht="12" hidden="1" customHeight="1" outlineLevel="2" x14ac:dyDescent="0.2">
      <c r="A225" s="10" t="s">
        <v>180</v>
      </c>
      <c r="B225" s="21">
        <v>5</v>
      </c>
      <c r="C225" s="21">
        <v>0</v>
      </c>
      <c r="D225" s="21">
        <v>0</v>
      </c>
      <c r="E225" s="21">
        <v>0</v>
      </c>
      <c r="F225" s="21">
        <v>1</v>
      </c>
      <c r="G225" s="21">
        <v>0</v>
      </c>
      <c r="H225" s="21">
        <v>1</v>
      </c>
      <c r="I225" s="21">
        <v>1</v>
      </c>
      <c r="J225" s="21">
        <v>6</v>
      </c>
      <c r="K225" s="21">
        <v>38</v>
      </c>
      <c r="L225" s="21">
        <v>6</v>
      </c>
      <c r="M225" s="21">
        <v>16</v>
      </c>
      <c r="N225" s="21">
        <v>12</v>
      </c>
      <c r="O225" s="21">
        <v>0</v>
      </c>
      <c r="P225" s="21">
        <v>2</v>
      </c>
      <c r="Q225" s="21">
        <v>11</v>
      </c>
      <c r="R225" s="21">
        <v>8</v>
      </c>
      <c r="S225" s="43">
        <f t="shared" si="75"/>
        <v>2.8333333333333335</v>
      </c>
      <c r="T225" s="44">
        <f t="shared" si="76"/>
        <v>14</v>
      </c>
      <c r="U225" s="16"/>
      <c r="V225" s="16"/>
      <c r="W225" s="16"/>
      <c r="X225" s="16"/>
    </row>
    <row r="226" spans="1:24" ht="12" hidden="1" customHeight="1" outlineLevel="2" x14ac:dyDescent="0.2">
      <c r="A226" s="10" t="s">
        <v>180</v>
      </c>
      <c r="B226" s="21">
        <v>3</v>
      </c>
      <c r="C226" s="21">
        <v>0</v>
      </c>
      <c r="D226" s="21">
        <v>0</v>
      </c>
      <c r="E226" s="21">
        <v>0</v>
      </c>
      <c r="F226" s="21">
        <v>1</v>
      </c>
      <c r="G226" s="21">
        <v>0</v>
      </c>
      <c r="H226" s="21">
        <v>0</v>
      </c>
      <c r="I226" s="21">
        <v>0</v>
      </c>
      <c r="J226" s="21">
        <v>6.1</v>
      </c>
      <c r="K226" s="21">
        <v>32</v>
      </c>
      <c r="L226" s="21">
        <v>3</v>
      </c>
      <c r="M226" s="21">
        <v>3</v>
      </c>
      <c r="N226" s="21">
        <v>3</v>
      </c>
      <c r="O226" s="21">
        <v>0</v>
      </c>
      <c r="P226" s="21">
        <v>3</v>
      </c>
      <c r="Q226" s="21">
        <v>6</v>
      </c>
      <c r="R226" s="21">
        <v>5</v>
      </c>
      <c r="S226" s="43">
        <f t="shared" si="75"/>
        <v>1.4754098360655739</v>
      </c>
      <c r="T226" s="44">
        <f t="shared" si="76"/>
        <v>3.4426229508196724</v>
      </c>
      <c r="U226" s="16"/>
      <c r="V226" s="16"/>
      <c r="W226" s="16"/>
      <c r="X226" s="16"/>
    </row>
    <row r="227" spans="1:24" ht="12" customHeight="1" outlineLevel="1" collapsed="1" x14ac:dyDescent="0.2">
      <c r="A227" s="33" t="s">
        <v>382</v>
      </c>
      <c r="B227" s="21">
        <f t="shared" ref="B227:R227" si="84">SUBTOTAL(9,B228:B230)</f>
        <v>6</v>
      </c>
      <c r="C227" s="21">
        <f t="shared" si="84"/>
        <v>1</v>
      </c>
      <c r="D227" s="21">
        <f t="shared" si="84"/>
        <v>0</v>
      </c>
      <c r="E227" s="21">
        <f t="shared" si="84"/>
        <v>0</v>
      </c>
      <c r="F227" s="21">
        <f t="shared" si="84"/>
        <v>2</v>
      </c>
      <c r="G227" s="21">
        <f t="shared" si="84"/>
        <v>0</v>
      </c>
      <c r="H227" s="21">
        <f t="shared" si="84"/>
        <v>0</v>
      </c>
      <c r="I227" s="21">
        <f t="shared" si="84"/>
        <v>0</v>
      </c>
      <c r="J227" s="21">
        <f t="shared" si="84"/>
        <v>12</v>
      </c>
      <c r="K227" s="21">
        <f t="shared" si="84"/>
        <v>78</v>
      </c>
      <c r="L227" s="21">
        <f t="shared" si="84"/>
        <v>28</v>
      </c>
      <c r="M227" s="21">
        <f t="shared" si="84"/>
        <v>27</v>
      </c>
      <c r="N227" s="21">
        <f t="shared" si="84"/>
        <v>18</v>
      </c>
      <c r="O227" s="21">
        <f t="shared" si="84"/>
        <v>2</v>
      </c>
      <c r="P227" s="21">
        <f t="shared" si="84"/>
        <v>2</v>
      </c>
      <c r="Q227" s="21">
        <f t="shared" si="84"/>
        <v>9</v>
      </c>
      <c r="R227" s="21">
        <f t="shared" si="84"/>
        <v>7</v>
      </c>
      <c r="S227" s="43">
        <f t="shared" si="75"/>
        <v>3.0833333333333335</v>
      </c>
      <c r="T227" s="44">
        <f t="shared" si="76"/>
        <v>10.5</v>
      </c>
      <c r="U227" s="16"/>
      <c r="V227" s="16"/>
      <c r="W227" s="16"/>
      <c r="X227" s="16"/>
    </row>
    <row r="228" spans="1:24" ht="12" hidden="1" customHeight="1" outlineLevel="2" x14ac:dyDescent="0.2">
      <c r="A228" s="10" t="s">
        <v>127</v>
      </c>
      <c r="B228" s="21">
        <v>4</v>
      </c>
      <c r="C228" s="21">
        <v>1</v>
      </c>
      <c r="D228" s="21">
        <v>0</v>
      </c>
      <c r="E228" s="21">
        <v>0</v>
      </c>
      <c r="F228" s="21">
        <v>2</v>
      </c>
      <c r="G228" s="21">
        <v>0</v>
      </c>
      <c r="H228" s="21">
        <v>0</v>
      </c>
      <c r="I228" s="21">
        <v>0</v>
      </c>
      <c r="J228" s="21">
        <v>9</v>
      </c>
      <c r="K228" s="21">
        <v>61</v>
      </c>
      <c r="L228" s="21">
        <v>22</v>
      </c>
      <c r="M228" s="21">
        <v>22</v>
      </c>
      <c r="N228" s="21">
        <v>14</v>
      </c>
      <c r="O228" s="21">
        <v>2</v>
      </c>
      <c r="P228" s="21">
        <v>2</v>
      </c>
      <c r="Q228" s="21">
        <v>9</v>
      </c>
      <c r="R228" s="21">
        <v>3</v>
      </c>
      <c r="S228" s="43">
        <f t="shared" si="75"/>
        <v>3.4444444444444446</v>
      </c>
      <c r="T228" s="44">
        <f t="shared" si="76"/>
        <v>10.888888888888889</v>
      </c>
      <c r="U228" s="16"/>
      <c r="V228" s="16"/>
      <c r="W228" s="16"/>
      <c r="X228" s="16"/>
    </row>
    <row r="229" spans="1:24" ht="12" hidden="1" customHeight="1" outlineLevel="2" x14ac:dyDescent="0.2">
      <c r="A229" s="10" t="s">
        <v>127</v>
      </c>
      <c r="B229" s="21">
        <v>1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2</v>
      </c>
      <c r="K229" s="21">
        <v>10</v>
      </c>
      <c r="L229" s="21">
        <v>2</v>
      </c>
      <c r="M229" s="21">
        <v>2</v>
      </c>
      <c r="N229" s="21">
        <v>1</v>
      </c>
      <c r="O229" s="21">
        <v>0</v>
      </c>
      <c r="P229" s="21">
        <v>0</v>
      </c>
      <c r="Q229" s="21">
        <v>0</v>
      </c>
      <c r="R229" s="21">
        <v>4</v>
      </c>
      <c r="S229" s="43">
        <f t="shared" si="75"/>
        <v>1</v>
      </c>
      <c r="T229" s="44">
        <f t="shared" si="76"/>
        <v>3.5</v>
      </c>
      <c r="U229" s="16"/>
      <c r="V229" s="16"/>
      <c r="W229" s="16"/>
      <c r="X229" s="16"/>
    </row>
    <row r="230" spans="1:24" ht="12" hidden="1" customHeight="1" outlineLevel="2" x14ac:dyDescent="0.2">
      <c r="A230" s="10" t="s">
        <v>127</v>
      </c>
      <c r="B230" s="21">
        <v>1</v>
      </c>
      <c r="C230" s="21">
        <v>0</v>
      </c>
      <c r="D230" s="21">
        <v>0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1</v>
      </c>
      <c r="K230" s="21">
        <v>7</v>
      </c>
      <c r="L230" s="21">
        <v>4</v>
      </c>
      <c r="M230" s="21">
        <v>3</v>
      </c>
      <c r="N230" s="21">
        <v>3</v>
      </c>
      <c r="O230" s="21">
        <v>0</v>
      </c>
      <c r="P230" s="21">
        <v>0</v>
      </c>
      <c r="Q230" s="21">
        <v>0</v>
      </c>
      <c r="R230" s="21">
        <v>0</v>
      </c>
      <c r="S230" s="43">
        <f t="shared" si="75"/>
        <v>4</v>
      </c>
      <c r="T230" s="44">
        <f t="shared" si="76"/>
        <v>21</v>
      </c>
      <c r="U230" s="16"/>
      <c r="V230" s="16"/>
      <c r="W230" s="16"/>
      <c r="X230" s="16"/>
    </row>
    <row r="231" spans="1:24" ht="12" customHeight="1" outlineLevel="1" collapsed="1" x14ac:dyDescent="0.2">
      <c r="A231" s="33" t="s">
        <v>384</v>
      </c>
      <c r="B231" s="21">
        <f t="shared" ref="B231:R231" si="85">SUBTOTAL(9,B232:B232)</f>
        <v>5</v>
      </c>
      <c r="C231" s="21">
        <f t="shared" si="85"/>
        <v>0</v>
      </c>
      <c r="D231" s="21">
        <f t="shared" si="85"/>
        <v>0</v>
      </c>
      <c r="E231" s="21">
        <f t="shared" si="85"/>
        <v>0</v>
      </c>
      <c r="F231" s="21">
        <f t="shared" si="85"/>
        <v>0</v>
      </c>
      <c r="G231" s="21">
        <f t="shared" si="85"/>
        <v>0</v>
      </c>
      <c r="H231" s="21">
        <f t="shared" si="85"/>
        <v>0</v>
      </c>
      <c r="I231" s="21">
        <f t="shared" si="85"/>
        <v>0</v>
      </c>
      <c r="J231" s="21">
        <f t="shared" si="85"/>
        <v>4.2</v>
      </c>
      <c r="K231" s="21">
        <f t="shared" si="85"/>
        <v>44</v>
      </c>
      <c r="L231" s="21">
        <f t="shared" si="85"/>
        <v>12</v>
      </c>
      <c r="M231" s="21">
        <f t="shared" si="85"/>
        <v>20</v>
      </c>
      <c r="N231" s="21">
        <f t="shared" si="85"/>
        <v>18</v>
      </c>
      <c r="O231" s="21">
        <f t="shared" si="85"/>
        <v>0</v>
      </c>
      <c r="P231" s="21">
        <f t="shared" si="85"/>
        <v>2</v>
      </c>
      <c r="Q231" s="21">
        <f t="shared" si="85"/>
        <v>13</v>
      </c>
      <c r="R231" s="21">
        <f t="shared" si="85"/>
        <v>7</v>
      </c>
      <c r="S231" s="43">
        <f t="shared" si="75"/>
        <v>5.9523809523809526</v>
      </c>
      <c r="T231" s="44">
        <f t="shared" si="76"/>
        <v>30</v>
      </c>
      <c r="U231" s="16"/>
      <c r="V231" s="16"/>
      <c r="W231" s="16"/>
      <c r="X231" s="16"/>
    </row>
    <row r="232" spans="1:24" ht="12" hidden="1" customHeight="1" outlineLevel="2" x14ac:dyDescent="0.2">
      <c r="A232" s="10" t="s">
        <v>136</v>
      </c>
      <c r="B232" s="21">
        <v>5</v>
      </c>
      <c r="C232" s="21">
        <v>0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4.2</v>
      </c>
      <c r="K232" s="21">
        <v>44</v>
      </c>
      <c r="L232" s="21">
        <v>12</v>
      </c>
      <c r="M232" s="21">
        <v>20</v>
      </c>
      <c r="N232" s="21">
        <v>18</v>
      </c>
      <c r="O232" s="21">
        <v>0</v>
      </c>
      <c r="P232" s="21">
        <v>2</v>
      </c>
      <c r="Q232" s="21">
        <v>13</v>
      </c>
      <c r="R232" s="21">
        <v>7</v>
      </c>
      <c r="S232" s="43">
        <f t="shared" si="75"/>
        <v>5.9523809523809526</v>
      </c>
      <c r="T232" s="44">
        <f t="shared" si="76"/>
        <v>30</v>
      </c>
      <c r="U232" s="16"/>
      <c r="V232" s="16"/>
      <c r="W232" s="16"/>
      <c r="X232" s="16"/>
    </row>
    <row r="233" spans="1:24" ht="12" customHeight="1" outlineLevel="1" collapsed="1" x14ac:dyDescent="0.2">
      <c r="A233" s="33" t="s">
        <v>385</v>
      </c>
      <c r="B233" s="21">
        <f t="shared" ref="B233:R233" si="86">SUBTOTAL(9,B234:B236)</f>
        <v>23</v>
      </c>
      <c r="C233" s="21">
        <f t="shared" si="86"/>
        <v>14</v>
      </c>
      <c r="D233" s="21">
        <f t="shared" si="86"/>
        <v>6</v>
      </c>
      <c r="E233" s="21">
        <f t="shared" si="86"/>
        <v>2</v>
      </c>
      <c r="F233" s="21">
        <f t="shared" si="86"/>
        <v>9</v>
      </c>
      <c r="G233" s="21">
        <f t="shared" si="86"/>
        <v>5</v>
      </c>
      <c r="H233" s="21">
        <f t="shared" si="86"/>
        <v>3</v>
      </c>
      <c r="I233" s="21">
        <f t="shared" si="86"/>
        <v>3</v>
      </c>
      <c r="J233" s="21">
        <f t="shared" si="86"/>
        <v>85.600000000000009</v>
      </c>
      <c r="K233" s="21">
        <f t="shared" si="86"/>
        <v>368</v>
      </c>
      <c r="L233" s="21">
        <f t="shared" si="86"/>
        <v>64</v>
      </c>
      <c r="M233" s="21">
        <f t="shared" si="86"/>
        <v>44</v>
      </c>
      <c r="N233" s="21">
        <f t="shared" si="86"/>
        <v>34</v>
      </c>
      <c r="O233" s="21">
        <f t="shared" si="86"/>
        <v>0</v>
      </c>
      <c r="P233" s="21">
        <f t="shared" si="86"/>
        <v>8</v>
      </c>
      <c r="Q233" s="21">
        <f t="shared" si="86"/>
        <v>38</v>
      </c>
      <c r="R233" s="21">
        <f t="shared" si="86"/>
        <v>108</v>
      </c>
      <c r="S233" s="43">
        <f t="shared" si="75"/>
        <v>1.1915887850467288</v>
      </c>
      <c r="T233" s="44">
        <f t="shared" si="76"/>
        <v>2.7803738317757007</v>
      </c>
      <c r="U233" s="16"/>
      <c r="V233" s="16"/>
      <c r="W233" s="16"/>
      <c r="X233" s="16"/>
    </row>
    <row r="234" spans="1:24" ht="12" hidden="1" customHeight="1" outlineLevel="2" x14ac:dyDescent="0.2">
      <c r="A234" s="10" t="s">
        <v>145</v>
      </c>
      <c r="B234" s="21">
        <v>9</v>
      </c>
      <c r="C234" s="21">
        <v>0</v>
      </c>
      <c r="D234" s="21">
        <v>0</v>
      </c>
      <c r="E234" s="21">
        <v>0</v>
      </c>
      <c r="F234" s="21">
        <v>1</v>
      </c>
      <c r="G234" s="21">
        <v>1</v>
      </c>
      <c r="H234" s="21">
        <v>3</v>
      </c>
      <c r="I234" s="21">
        <v>3</v>
      </c>
      <c r="J234" s="21">
        <v>9.1999999999999993</v>
      </c>
      <c r="K234" s="21">
        <v>44</v>
      </c>
      <c r="L234" s="21">
        <v>6</v>
      </c>
      <c r="M234" s="21">
        <v>4</v>
      </c>
      <c r="N234" s="21">
        <v>4</v>
      </c>
      <c r="O234" s="21">
        <v>0</v>
      </c>
      <c r="P234" s="21">
        <v>2</v>
      </c>
      <c r="Q234" s="21">
        <v>6</v>
      </c>
      <c r="R234" s="21">
        <v>16</v>
      </c>
      <c r="S234" s="43">
        <f t="shared" si="75"/>
        <v>1.3043478260869565</v>
      </c>
      <c r="T234" s="44">
        <f t="shared" si="76"/>
        <v>3.0434782608695654</v>
      </c>
      <c r="U234" s="16"/>
      <c r="V234" s="16"/>
      <c r="W234" s="16"/>
      <c r="X234" s="16"/>
    </row>
    <row r="235" spans="1:24" ht="12" hidden="1" customHeight="1" outlineLevel="2" x14ac:dyDescent="0.2">
      <c r="A235" s="10" t="s">
        <v>145</v>
      </c>
      <c r="B235" s="21">
        <v>7</v>
      </c>
      <c r="C235" s="21">
        <v>7</v>
      </c>
      <c r="D235" s="21">
        <v>3</v>
      </c>
      <c r="E235" s="21">
        <v>1</v>
      </c>
      <c r="F235" s="21">
        <v>4</v>
      </c>
      <c r="G235" s="21">
        <v>2</v>
      </c>
      <c r="H235" s="21">
        <v>0</v>
      </c>
      <c r="I235" s="21">
        <v>0</v>
      </c>
      <c r="J235" s="21">
        <v>38.200000000000003</v>
      </c>
      <c r="K235" s="21">
        <v>162</v>
      </c>
      <c r="L235" s="21">
        <v>29</v>
      </c>
      <c r="M235" s="21">
        <v>20</v>
      </c>
      <c r="N235" s="21">
        <v>15</v>
      </c>
      <c r="O235" s="21">
        <v>0</v>
      </c>
      <c r="P235" s="21">
        <v>3</v>
      </c>
      <c r="Q235" s="21">
        <v>16</v>
      </c>
      <c r="R235" s="21">
        <v>46</v>
      </c>
      <c r="S235" s="43">
        <f t="shared" si="75"/>
        <v>1.1780104712041883</v>
      </c>
      <c r="T235" s="44">
        <f t="shared" si="76"/>
        <v>2.7486910994764395</v>
      </c>
      <c r="U235" s="16"/>
      <c r="V235" s="16"/>
      <c r="W235" s="16"/>
      <c r="X235" s="16"/>
    </row>
    <row r="236" spans="1:24" ht="12" hidden="1" customHeight="1" outlineLevel="2" x14ac:dyDescent="0.2">
      <c r="A236" s="10" t="s">
        <v>145</v>
      </c>
      <c r="B236" s="21">
        <v>7</v>
      </c>
      <c r="C236" s="21">
        <v>7</v>
      </c>
      <c r="D236" s="21">
        <v>3</v>
      </c>
      <c r="E236" s="21">
        <v>1</v>
      </c>
      <c r="F236" s="21">
        <v>4</v>
      </c>
      <c r="G236" s="21">
        <v>2</v>
      </c>
      <c r="H236" s="21">
        <v>0</v>
      </c>
      <c r="I236" s="21">
        <v>0</v>
      </c>
      <c r="J236" s="21">
        <v>38.200000000000003</v>
      </c>
      <c r="K236" s="21">
        <v>162</v>
      </c>
      <c r="L236" s="21">
        <v>29</v>
      </c>
      <c r="M236" s="21">
        <v>20</v>
      </c>
      <c r="N236" s="21">
        <v>15</v>
      </c>
      <c r="O236" s="21">
        <v>0</v>
      </c>
      <c r="P236" s="21">
        <v>3</v>
      </c>
      <c r="Q236" s="21">
        <v>16</v>
      </c>
      <c r="R236" s="21">
        <v>46</v>
      </c>
      <c r="S236" s="43">
        <f t="shared" si="75"/>
        <v>1.1780104712041883</v>
      </c>
      <c r="T236" s="44">
        <f t="shared" si="76"/>
        <v>2.7486910994764395</v>
      </c>
      <c r="U236" s="16"/>
      <c r="V236" s="16"/>
      <c r="W236" s="16"/>
      <c r="X236" s="16"/>
    </row>
    <row r="237" spans="1:24" ht="12" customHeight="1" outlineLevel="1" collapsed="1" x14ac:dyDescent="0.2">
      <c r="A237" s="33" t="s">
        <v>387</v>
      </c>
      <c r="B237" s="21">
        <f t="shared" ref="B237:R237" si="87">SUBTOTAL(9,B238:B238)</f>
        <v>1</v>
      </c>
      <c r="C237" s="21">
        <f t="shared" si="87"/>
        <v>0</v>
      </c>
      <c r="D237" s="21">
        <f t="shared" si="87"/>
        <v>0</v>
      </c>
      <c r="E237" s="21">
        <f t="shared" si="87"/>
        <v>0</v>
      </c>
      <c r="F237" s="21">
        <f t="shared" si="87"/>
        <v>0</v>
      </c>
      <c r="G237" s="21">
        <f t="shared" si="87"/>
        <v>0</v>
      </c>
      <c r="H237" s="21">
        <f t="shared" si="87"/>
        <v>0</v>
      </c>
      <c r="I237" s="21">
        <f t="shared" si="87"/>
        <v>0</v>
      </c>
      <c r="J237" s="21">
        <f t="shared" si="87"/>
        <v>2</v>
      </c>
      <c r="K237" s="21">
        <f t="shared" si="87"/>
        <v>8</v>
      </c>
      <c r="L237" s="21">
        <f t="shared" si="87"/>
        <v>1</v>
      </c>
      <c r="M237" s="21">
        <f t="shared" si="87"/>
        <v>0</v>
      </c>
      <c r="N237" s="21">
        <f t="shared" si="87"/>
        <v>0</v>
      </c>
      <c r="O237" s="21">
        <f t="shared" si="87"/>
        <v>0</v>
      </c>
      <c r="P237" s="21">
        <f t="shared" si="87"/>
        <v>1</v>
      </c>
      <c r="Q237" s="21">
        <f t="shared" si="87"/>
        <v>0</v>
      </c>
      <c r="R237" s="21">
        <f t="shared" si="87"/>
        <v>1</v>
      </c>
      <c r="S237" s="43">
        <f t="shared" si="75"/>
        <v>0.5</v>
      </c>
      <c r="T237" s="44">
        <f t="shared" si="76"/>
        <v>0</v>
      </c>
      <c r="U237" s="16"/>
      <c r="V237" s="16"/>
      <c r="W237" s="16"/>
      <c r="X237" s="16"/>
    </row>
    <row r="238" spans="1:24" ht="12" hidden="1" customHeight="1" outlineLevel="2" x14ac:dyDescent="0.2">
      <c r="A238" s="10" t="s">
        <v>183</v>
      </c>
      <c r="B238" s="21">
        <v>1</v>
      </c>
      <c r="C238" s="21">
        <v>0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2</v>
      </c>
      <c r="K238" s="21">
        <v>8</v>
      </c>
      <c r="L238" s="21">
        <v>1</v>
      </c>
      <c r="M238" s="21">
        <v>0</v>
      </c>
      <c r="N238" s="21">
        <v>0</v>
      </c>
      <c r="O238" s="21">
        <v>0</v>
      </c>
      <c r="P238" s="21">
        <v>1</v>
      </c>
      <c r="Q238" s="21">
        <v>0</v>
      </c>
      <c r="R238" s="21">
        <v>1</v>
      </c>
      <c r="S238" s="43">
        <f t="shared" si="75"/>
        <v>0.5</v>
      </c>
      <c r="T238" s="44">
        <f t="shared" si="76"/>
        <v>0</v>
      </c>
      <c r="U238" s="16"/>
      <c r="V238" s="16"/>
      <c r="W238" s="16"/>
      <c r="X238" s="16"/>
    </row>
    <row r="239" spans="1:24" ht="12" customHeight="1" outlineLevel="1" collapsed="1" x14ac:dyDescent="0.2">
      <c r="A239" s="33" t="s">
        <v>389</v>
      </c>
      <c r="B239" s="10">
        <f t="shared" ref="B239:R239" si="88">SUBTOTAL(9,B240:B240)</f>
        <v>1</v>
      </c>
      <c r="C239" s="10">
        <f t="shared" si="88"/>
        <v>0</v>
      </c>
      <c r="D239" s="10">
        <f t="shared" si="88"/>
        <v>0</v>
      </c>
      <c r="E239" s="10">
        <f t="shared" si="88"/>
        <v>0</v>
      </c>
      <c r="F239" s="10">
        <f t="shared" si="88"/>
        <v>1</v>
      </c>
      <c r="G239" s="10">
        <f t="shared" si="88"/>
        <v>0</v>
      </c>
      <c r="H239" s="10">
        <f t="shared" si="88"/>
        <v>0</v>
      </c>
      <c r="I239" s="10">
        <f t="shared" si="88"/>
        <v>0</v>
      </c>
      <c r="J239" s="10">
        <f t="shared" si="88"/>
        <v>2</v>
      </c>
      <c r="K239" s="10">
        <f t="shared" si="88"/>
        <v>8</v>
      </c>
      <c r="L239" s="10">
        <f t="shared" si="88"/>
        <v>0</v>
      </c>
      <c r="M239" s="10">
        <f t="shared" si="88"/>
        <v>0</v>
      </c>
      <c r="N239" s="10">
        <f t="shared" si="88"/>
        <v>0</v>
      </c>
      <c r="O239" s="15">
        <f t="shared" si="88"/>
        <v>0</v>
      </c>
      <c r="P239" s="10">
        <f t="shared" si="88"/>
        <v>0</v>
      </c>
      <c r="Q239" s="10">
        <f t="shared" si="88"/>
        <v>2</v>
      </c>
      <c r="R239" s="10">
        <f t="shared" si="88"/>
        <v>0</v>
      </c>
      <c r="S239" s="43">
        <f t="shared" si="75"/>
        <v>1</v>
      </c>
      <c r="T239" s="44">
        <f t="shared" si="76"/>
        <v>0</v>
      </c>
      <c r="U239" s="16"/>
      <c r="V239" s="16"/>
      <c r="W239" s="16"/>
      <c r="X239" s="16"/>
    </row>
    <row r="240" spans="1:24" ht="12" hidden="1" customHeight="1" outlineLevel="2" x14ac:dyDescent="0.2">
      <c r="A240" s="10" t="s">
        <v>212</v>
      </c>
      <c r="B240" s="10">
        <v>1</v>
      </c>
      <c r="C240" s="10">
        <v>0</v>
      </c>
      <c r="D240" s="10">
        <v>0</v>
      </c>
      <c r="E240" s="10">
        <v>0</v>
      </c>
      <c r="F240" s="10">
        <v>1</v>
      </c>
      <c r="G240" s="10">
        <v>0</v>
      </c>
      <c r="H240" s="10">
        <v>0</v>
      </c>
      <c r="I240" s="10">
        <v>0</v>
      </c>
      <c r="J240" s="10">
        <v>2</v>
      </c>
      <c r="K240" s="10">
        <v>8</v>
      </c>
      <c r="L240" s="10">
        <v>0</v>
      </c>
      <c r="M240" s="10">
        <v>0</v>
      </c>
      <c r="N240" s="10">
        <v>0</v>
      </c>
      <c r="O240" s="15">
        <v>0</v>
      </c>
      <c r="P240" s="10">
        <v>0</v>
      </c>
      <c r="Q240" s="10">
        <v>2</v>
      </c>
      <c r="R240" s="10">
        <v>0</v>
      </c>
      <c r="S240" s="43">
        <f t="shared" si="75"/>
        <v>1</v>
      </c>
      <c r="T240" s="44">
        <f t="shared" si="76"/>
        <v>0</v>
      </c>
      <c r="U240" s="16"/>
      <c r="V240" s="16"/>
      <c r="W240" s="16"/>
      <c r="X240" s="16"/>
    </row>
    <row r="241" spans="1:24" ht="12" customHeight="1" outlineLevel="1" collapsed="1" x14ac:dyDescent="0.2">
      <c r="A241" s="33" t="s">
        <v>390</v>
      </c>
      <c r="B241" s="21">
        <f t="shared" ref="B241:R241" si="89">SUBTOTAL(9,B242:B244)</f>
        <v>8</v>
      </c>
      <c r="C241" s="21">
        <f t="shared" si="89"/>
        <v>1</v>
      </c>
      <c r="D241" s="21">
        <f t="shared" si="89"/>
        <v>0</v>
      </c>
      <c r="E241" s="21">
        <f t="shared" si="89"/>
        <v>0</v>
      </c>
      <c r="F241" s="21">
        <f t="shared" si="89"/>
        <v>0</v>
      </c>
      <c r="G241" s="21">
        <f t="shared" si="89"/>
        <v>3</v>
      </c>
      <c r="H241" s="21">
        <f t="shared" si="89"/>
        <v>0</v>
      </c>
      <c r="I241" s="21">
        <f t="shared" si="89"/>
        <v>0</v>
      </c>
      <c r="J241" s="21">
        <f t="shared" si="89"/>
        <v>13.3</v>
      </c>
      <c r="K241" s="21">
        <f t="shared" si="89"/>
        <v>27</v>
      </c>
      <c r="L241" s="21">
        <f t="shared" si="89"/>
        <v>20</v>
      </c>
      <c r="M241" s="21">
        <f t="shared" si="89"/>
        <v>23</v>
      </c>
      <c r="N241" s="21">
        <f t="shared" si="89"/>
        <v>15</v>
      </c>
      <c r="O241" s="21">
        <f t="shared" si="89"/>
        <v>0</v>
      </c>
      <c r="P241" s="21">
        <f t="shared" si="89"/>
        <v>1</v>
      </c>
      <c r="Q241" s="21">
        <f t="shared" si="89"/>
        <v>16</v>
      </c>
      <c r="R241" s="21">
        <f t="shared" si="89"/>
        <v>12</v>
      </c>
      <c r="S241" s="43">
        <f t="shared" si="75"/>
        <v>2.7067669172932329</v>
      </c>
      <c r="T241" s="44">
        <f t="shared" si="76"/>
        <v>7.8947368421052628</v>
      </c>
      <c r="U241" s="16"/>
      <c r="V241" s="16"/>
      <c r="W241" s="16"/>
      <c r="X241" s="16"/>
    </row>
    <row r="242" spans="1:24" ht="12" hidden="1" customHeight="1" outlineLevel="2" x14ac:dyDescent="0.2">
      <c r="A242" s="10" t="s">
        <v>185</v>
      </c>
      <c r="B242" s="21">
        <v>3</v>
      </c>
      <c r="C242" s="21">
        <v>1</v>
      </c>
      <c r="D242" s="21">
        <v>0</v>
      </c>
      <c r="E242" s="21">
        <v>0</v>
      </c>
      <c r="F242" s="21">
        <v>0</v>
      </c>
      <c r="G242" s="21">
        <v>3</v>
      </c>
      <c r="H242" s="21">
        <v>0</v>
      </c>
      <c r="I242" s="21">
        <v>0</v>
      </c>
      <c r="J242" s="21">
        <v>6.1</v>
      </c>
      <c r="K242" s="21"/>
      <c r="L242" s="21">
        <v>12</v>
      </c>
      <c r="M242" s="21">
        <v>16</v>
      </c>
      <c r="N242" s="21">
        <v>9</v>
      </c>
      <c r="O242" s="21">
        <v>0</v>
      </c>
      <c r="P242" s="21">
        <v>1</v>
      </c>
      <c r="Q242" s="21">
        <v>9</v>
      </c>
      <c r="R242" s="21">
        <v>6</v>
      </c>
      <c r="S242" s="43">
        <f t="shared" si="75"/>
        <v>3.4426229508196724</v>
      </c>
      <c r="T242" s="44">
        <f t="shared" si="76"/>
        <v>10.327868852459018</v>
      </c>
      <c r="U242" s="16"/>
      <c r="V242" s="16"/>
      <c r="W242" s="16"/>
      <c r="X242" s="16"/>
    </row>
    <row r="243" spans="1:24" ht="12" hidden="1" customHeight="1" outlineLevel="2" x14ac:dyDescent="0.2">
      <c r="A243" s="10" t="s">
        <v>185</v>
      </c>
      <c r="B243" s="21">
        <v>1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0.2</v>
      </c>
      <c r="K243" s="21"/>
      <c r="L243" s="21">
        <v>4</v>
      </c>
      <c r="M243" s="21">
        <v>5</v>
      </c>
      <c r="N243" s="21">
        <v>5</v>
      </c>
      <c r="O243" s="15">
        <v>0</v>
      </c>
      <c r="P243" s="21">
        <v>0</v>
      </c>
      <c r="Q243" s="21">
        <v>2</v>
      </c>
      <c r="R243" s="21">
        <v>0</v>
      </c>
      <c r="S243" s="43">
        <f t="shared" si="75"/>
        <v>30</v>
      </c>
      <c r="T243" s="44">
        <f t="shared" si="76"/>
        <v>175</v>
      </c>
      <c r="U243" s="16"/>
      <c r="V243" s="16"/>
      <c r="W243" s="16"/>
      <c r="X243" s="16"/>
    </row>
    <row r="244" spans="1:24" ht="12" hidden="1" customHeight="1" outlineLevel="2" x14ac:dyDescent="0.2">
      <c r="A244" s="10" t="s">
        <v>185</v>
      </c>
      <c r="B244" s="21">
        <v>4</v>
      </c>
      <c r="C244" s="21">
        <v>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7</v>
      </c>
      <c r="K244" s="21">
        <v>27</v>
      </c>
      <c r="L244" s="21">
        <v>4</v>
      </c>
      <c r="M244" s="21">
        <v>2</v>
      </c>
      <c r="N244" s="21">
        <v>1</v>
      </c>
      <c r="O244" s="21">
        <v>0</v>
      </c>
      <c r="P244" s="21">
        <v>0</v>
      </c>
      <c r="Q244" s="21">
        <v>5</v>
      </c>
      <c r="R244" s="21">
        <v>6</v>
      </c>
      <c r="S244" s="43">
        <f t="shared" si="75"/>
        <v>1.2857142857142858</v>
      </c>
      <c r="T244" s="44">
        <f t="shared" si="76"/>
        <v>1</v>
      </c>
      <c r="U244" s="16"/>
      <c r="V244" s="16"/>
      <c r="W244" s="16"/>
      <c r="X244" s="16"/>
    </row>
    <row r="245" spans="1:24" ht="12" customHeight="1" outlineLevel="1" collapsed="1" x14ac:dyDescent="0.2">
      <c r="A245" s="33" t="s">
        <v>391</v>
      </c>
      <c r="B245" s="21">
        <f t="shared" ref="B245:R245" si="90">SUBTOTAL(9,B246:B246)</f>
        <v>1</v>
      </c>
      <c r="C245" s="21">
        <f t="shared" si="90"/>
        <v>0</v>
      </c>
      <c r="D245" s="21">
        <f t="shared" si="90"/>
        <v>0</v>
      </c>
      <c r="E245" s="21">
        <f t="shared" si="90"/>
        <v>0</v>
      </c>
      <c r="F245" s="21">
        <f t="shared" si="90"/>
        <v>0</v>
      </c>
      <c r="G245" s="21">
        <f t="shared" si="90"/>
        <v>0</v>
      </c>
      <c r="H245" s="21">
        <f t="shared" si="90"/>
        <v>1</v>
      </c>
      <c r="I245" s="21">
        <f t="shared" si="90"/>
        <v>0</v>
      </c>
      <c r="J245" s="21">
        <f t="shared" si="90"/>
        <v>4</v>
      </c>
      <c r="K245" s="21">
        <f t="shared" si="90"/>
        <v>0</v>
      </c>
      <c r="L245" s="21">
        <f t="shared" si="90"/>
        <v>5</v>
      </c>
      <c r="M245" s="21">
        <f t="shared" si="90"/>
        <v>2</v>
      </c>
      <c r="N245" s="21">
        <f t="shared" si="90"/>
        <v>2</v>
      </c>
      <c r="O245" s="15">
        <f t="shared" si="90"/>
        <v>0</v>
      </c>
      <c r="P245" s="21">
        <f t="shared" si="90"/>
        <v>0</v>
      </c>
      <c r="Q245" s="21">
        <f t="shared" si="90"/>
        <v>3</v>
      </c>
      <c r="R245" s="21">
        <f t="shared" si="90"/>
        <v>2</v>
      </c>
      <c r="S245" s="43">
        <f t="shared" si="75"/>
        <v>2</v>
      </c>
      <c r="T245" s="44">
        <f t="shared" si="76"/>
        <v>3.5</v>
      </c>
      <c r="U245" s="16"/>
      <c r="V245" s="16"/>
      <c r="W245" s="16"/>
      <c r="X245" s="16"/>
    </row>
    <row r="246" spans="1:24" ht="12" hidden="1" customHeight="1" outlineLevel="2" x14ac:dyDescent="0.2">
      <c r="A246" s="10" t="s">
        <v>146</v>
      </c>
      <c r="B246" s="21">
        <v>1</v>
      </c>
      <c r="C246" s="21">
        <v>0</v>
      </c>
      <c r="D246" s="21">
        <v>0</v>
      </c>
      <c r="E246" s="21">
        <v>0</v>
      </c>
      <c r="F246" s="21">
        <v>0</v>
      </c>
      <c r="G246" s="21">
        <v>0</v>
      </c>
      <c r="H246" s="21">
        <v>1</v>
      </c>
      <c r="I246" s="21">
        <v>0</v>
      </c>
      <c r="J246" s="21">
        <v>4</v>
      </c>
      <c r="K246" s="21">
        <v>0</v>
      </c>
      <c r="L246" s="21">
        <v>5</v>
      </c>
      <c r="M246" s="21">
        <v>2</v>
      </c>
      <c r="N246" s="21">
        <v>2</v>
      </c>
      <c r="O246" s="15">
        <v>0</v>
      </c>
      <c r="P246" s="21">
        <v>0</v>
      </c>
      <c r="Q246" s="21">
        <v>3</v>
      </c>
      <c r="R246" s="21">
        <v>2</v>
      </c>
      <c r="S246" s="43">
        <f t="shared" si="75"/>
        <v>2</v>
      </c>
      <c r="T246" s="44">
        <f t="shared" si="76"/>
        <v>3.5</v>
      </c>
      <c r="U246" s="16"/>
      <c r="V246" s="16"/>
      <c r="W246" s="16"/>
      <c r="X246" s="16"/>
    </row>
    <row r="247" spans="1:24" ht="12" customHeight="1" outlineLevel="1" collapsed="1" x14ac:dyDescent="0.2">
      <c r="A247" s="33" t="s">
        <v>392</v>
      </c>
      <c r="B247" s="21">
        <f t="shared" ref="B247:R247" si="91">SUBTOTAL(9,B248:B250)</f>
        <v>13</v>
      </c>
      <c r="C247" s="21">
        <f t="shared" si="91"/>
        <v>8</v>
      </c>
      <c r="D247" s="21">
        <f t="shared" si="91"/>
        <v>2</v>
      </c>
      <c r="E247" s="21">
        <f t="shared" si="91"/>
        <v>1</v>
      </c>
      <c r="F247" s="21">
        <f t="shared" si="91"/>
        <v>5</v>
      </c>
      <c r="G247" s="21">
        <f t="shared" si="91"/>
        <v>1</v>
      </c>
      <c r="H247" s="21">
        <f t="shared" si="91"/>
        <v>0</v>
      </c>
      <c r="I247" s="21">
        <f t="shared" si="91"/>
        <v>0</v>
      </c>
      <c r="J247" s="21">
        <f t="shared" si="91"/>
        <v>53.2</v>
      </c>
      <c r="K247" s="21">
        <f t="shared" si="91"/>
        <v>230</v>
      </c>
      <c r="L247" s="21">
        <f t="shared" si="91"/>
        <v>54</v>
      </c>
      <c r="M247" s="21">
        <f t="shared" si="91"/>
        <v>24</v>
      </c>
      <c r="N247" s="21">
        <f t="shared" si="91"/>
        <v>20</v>
      </c>
      <c r="O247" s="21">
        <f t="shared" si="91"/>
        <v>3</v>
      </c>
      <c r="P247" s="21">
        <f t="shared" si="91"/>
        <v>6</v>
      </c>
      <c r="Q247" s="21">
        <f t="shared" si="91"/>
        <v>16</v>
      </c>
      <c r="R247" s="21">
        <f t="shared" si="91"/>
        <v>35</v>
      </c>
      <c r="S247" s="43">
        <f t="shared" si="75"/>
        <v>1.3157894736842104</v>
      </c>
      <c r="T247" s="44">
        <f t="shared" si="76"/>
        <v>2.6315789473684208</v>
      </c>
      <c r="U247" s="16"/>
      <c r="V247" s="16"/>
      <c r="W247" s="16"/>
      <c r="X247" s="16"/>
    </row>
    <row r="248" spans="1:24" ht="12" hidden="1" customHeight="1" outlineLevel="2" x14ac:dyDescent="0.2">
      <c r="A248" s="10" t="s">
        <v>182</v>
      </c>
      <c r="B248" s="21">
        <v>2</v>
      </c>
      <c r="C248" s="21">
        <v>0</v>
      </c>
      <c r="D248" s="21">
        <v>0</v>
      </c>
      <c r="E248" s="21">
        <v>1</v>
      </c>
      <c r="F248" s="21">
        <v>0</v>
      </c>
      <c r="G248" s="21">
        <v>0</v>
      </c>
      <c r="H248" s="21">
        <v>0</v>
      </c>
      <c r="I248" s="21">
        <v>0</v>
      </c>
      <c r="J248" s="21">
        <v>4.0999999999999996</v>
      </c>
      <c r="K248" s="21">
        <v>14</v>
      </c>
      <c r="L248" s="21">
        <v>3</v>
      </c>
      <c r="M248" s="21">
        <v>0</v>
      </c>
      <c r="N248" s="21">
        <v>0</v>
      </c>
      <c r="O248" s="21">
        <v>0</v>
      </c>
      <c r="P248" s="21">
        <v>0</v>
      </c>
      <c r="Q248" s="21">
        <v>1</v>
      </c>
      <c r="R248" s="21">
        <v>2</v>
      </c>
      <c r="S248" s="43">
        <f t="shared" si="75"/>
        <v>0.97560975609756106</v>
      </c>
      <c r="T248" s="44">
        <f t="shared" si="76"/>
        <v>0</v>
      </c>
      <c r="U248" s="16"/>
      <c r="V248" s="16"/>
      <c r="W248" s="16"/>
      <c r="X248" s="16"/>
    </row>
    <row r="249" spans="1:24" ht="12" hidden="1" customHeight="1" outlineLevel="2" x14ac:dyDescent="0.2">
      <c r="A249" s="10" t="s">
        <v>182</v>
      </c>
      <c r="B249" s="21">
        <v>8</v>
      </c>
      <c r="C249" s="21">
        <v>5</v>
      </c>
      <c r="D249" s="21">
        <v>1</v>
      </c>
      <c r="E249" s="21">
        <v>0</v>
      </c>
      <c r="F249" s="21">
        <v>4</v>
      </c>
      <c r="G249" s="21">
        <v>0</v>
      </c>
      <c r="H249" s="21">
        <v>0</v>
      </c>
      <c r="I249" s="21">
        <v>0</v>
      </c>
      <c r="J249" s="21">
        <v>33</v>
      </c>
      <c r="K249" s="21">
        <v>140</v>
      </c>
      <c r="L249" s="21">
        <v>30</v>
      </c>
      <c r="M249" s="21">
        <v>11</v>
      </c>
      <c r="N249" s="21">
        <v>11</v>
      </c>
      <c r="O249" s="21">
        <v>3</v>
      </c>
      <c r="P249" s="21">
        <v>4</v>
      </c>
      <c r="Q249" s="21">
        <v>11</v>
      </c>
      <c r="R249" s="21">
        <v>27</v>
      </c>
      <c r="S249" s="43">
        <f t="shared" si="75"/>
        <v>1.2424242424242424</v>
      </c>
      <c r="T249" s="44">
        <f t="shared" si="76"/>
        <v>2.3333333333333335</v>
      </c>
      <c r="U249" s="16"/>
      <c r="V249" s="16"/>
      <c r="W249" s="16"/>
      <c r="X249" s="16"/>
    </row>
    <row r="250" spans="1:24" ht="12" hidden="1" customHeight="1" outlineLevel="2" x14ac:dyDescent="0.2">
      <c r="A250" s="10" t="s">
        <v>182</v>
      </c>
      <c r="B250" s="21">
        <v>3</v>
      </c>
      <c r="C250" s="21">
        <v>3</v>
      </c>
      <c r="D250" s="21">
        <v>1</v>
      </c>
      <c r="E250" s="21">
        <v>0</v>
      </c>
      <c r="F250" s="21">
        <v>1</v>
      </c>
      <c r="G250" s="21">
        <v>1</v>
      </c>
      <c r="H250" s="21">
        <v>0</v>
      </c>
      <c r="I250" s="21">
        <v>0</v>
      </c>
      <c r="J250" s="21">
        <v>16.100000000000001</v>
      </c>
      <c r="K250" s="21">
        <v>76</v>
      </c>
      <c r="L250" s="21">
        <v>21</v>
      </c>
      <c r="M250" s="21">
        <v>13</v>
      </c>
      <c r="N250" s="21">
        <v>9</v>
      </c>
      <c r="O250" s="21">
        <v>0</v>
      </c>
      <c r="P250" s="21">
        <v>2</v>
      </c>
      <c r="Q250" s="21">
        <v>4</v>
      </c>
      <c r="R250" s="21">
        <v>6</v>
      </c>
      <c r="S250" s="43">
        <f t="shared" si="75"/>
        <v>1.5527950310559004</v>
      </c>
      <c r="T250" s="44">
        <f t="shared" si="76"/>
        <v>3.9130434782608692</v>
      </c>
      <c r="U250" s="16"/>
      <c r="V250" s="16"/>
      <c r="W250" s="16"/>
      <c r="X250" s="16"/>
    </row>
    <row r="251" spans="1:24" ht="12" customHeight="1" outlineLevel="1" collapsed="1" x14ac:dyDescent="0.2">
      <c r="A251" s="33" t="s">
        <v>394</v>
      </c>
      <c r="B251" s="21">
        <f t="shared" ref="B251:R251" si="92">SUBTOTAL(9,B252:B253)</f>
        <v>14</v>
      </c>
      <c r="C251" s="21">
        <f t="shared" si="92"/>
        <v>0</v>
      </c>
      <c r="D251" s="21">
        <f t="shared" si="92"/>
        <v>0</v>
      </c>
      <c r="E251" s="21">
        <f t="shared" si="92"/>
        <v>0</v>
      </c>
      <c r="F251" s="21">
        <f t="shared" si="92"/>
        <v>0</v>
      </c>
      <c r="G251" s="21">
        <f t="shared" si="92"/>
        <v>4</v>
      </c>
      <c r="H251" s="21">
        <f t="shared" si="92"/>
        <v>0</v>
      </c>
      <c r="I251" s="21">
        <f t="shared" si="92"/>
        <v>0</v>
      </c>
      <c r="J251" s="21">
        <f t="shared" si="92"/>
        <v>14</v>
      </c>
      <c r="K251" s="21">
        <f t="shared" si="92"/>
        <v>64</v>
      </c>
      <c r="L251" s="21">
        <f t="shared" si="92"/>
        <v>12</v>
      </c>
      <c r="M251" s="21">
        <f t="shared" si="92"/>
        <v>6</v>
      </c>
      <c r="N251" s="21">
        <f t="shared" si="92"/>
        <v>4</v>
      </c>
      <c r="O251" s="21">
        <f t="shared" si="92"/>
        <v>0</v>
      </c>
      <c r="P251" s="21">
        <f t="shared" si="92"/>
        <v>10</v>
      </c>
      <c r="Q251" s="21">
        <f t="shared" si="92"/>
        <v>6</v>
      </c>
      <c r="R251" s="21">
        <f t="shared" si="92"/>
        <v>10</v>
      </c>
      <c r="S251" s="43">
        <f t="shared" si="75"/>
        <v>1.2857142857142858</v>
      </c>
      <c r="T251" s="44">
        <f t="shared" si="76"/>
        <v>2</v>
      </c>
      <c r="U251" s="16"/>
      <c r="V251" s="16"/>
      <c r="W251" s="16"/>
      <c r="X251" s="16"/>
    </row>
    <row r="252" spans="1:24" ht="12" hidden="1" customHeight="1" outlineLevel="2" x14ac:dyDescent="0.2">
      <c r="A252" s="10" t="s">
        <v>151</v>
      </c>
      <c r="B252" s="21">
        <v>7</v>
      </c>
      <c r="C252" s="21">
        <v>0</v>
      </c>
      <c r="D252" s="21">
        <v>0</v>
      </c>
      <c r="E252" s="21">
        <v>0</v>
      </c>
      <c r="F252" s="21">
        <v>0</v>
      </c>
      <c r="G252" s="21">
        <v>2</v>
      </c>
      <c r="H252" s="21">
        <v>0</v>
      </c>
      <c r="I252" s="21">
        <v>0</v>
      </c>
      <c r="J252" s="21">
        <v>7</v>
      </c>
      <c r="K252" s="21">
        <v>32</v>
      </c>
      <c r="L252" s="21">
        <v>6</v>
      </c>
      <c r="M252" s="21">
        <v>3</v>
      </c>
      <c r="N252" s="21">
        <v>2</v>
      </c>
      <c r="O252" s="21">
        <v>0</v>
      </c>
      <c r="P252" s="21">
        <v>5</v>
      </c>
      <c r="Q252" s="21">
        <v>3</v>
      </c>
      <c r="R252" s="21">
        <v>5</v>
      </c>
      <c r="S252" s="43">
        <f t="shared" si="75"/>
        <v>1.2857142857142858</v>
      </c>
      <c r="T252" s="44">
        <f t="shared" si="76"/>
        <v>2</v>
      </c>
      <c r="U252" s="16"/>
      <c r="V252" s="16"/>
      <c r="W252" s="16"/>
      <c r="X252" s="16"/>
    </row>
    <row r="253" spans="1:24" ht="12" hidden="1" customHeight="1" outlineLevel="2" x14ac:dyDescent="0.2">
      <c r="A253" s="10" t="s">
        <v>151</v>
      </c>
      <c r="B253" s="21">
        <v>7</v>
      </c>
      <c r="C253" s="21">
        <v>0</v>
      </c>
      <c r="D253" s="21">
        <v>0</v>
      </c>
      <c r="E253" s="21">
        <v>0</v>
      </c>
      <c r="F253" s="21">
        <v>0</v>
      </c>
      <c r="G253" s="21">
        <v>2</v>
      </c>
      <c r="H253" s="21">
        <v>0</v>
      </c>
      <c r="I253" s="21">
        <v>0</v>
      </c>
      <c r="J253" s="21">
        <v>7</v>
      </c>
      <c r="K253" s="21">
        <v>32</v>
      </c>
      <c r="L253" s="21">
        <v>6</v>
      </c>
      <c r="M253" s="21">
        <v>3</v>
      </c>
      <c r="N253" s="21">
        <v>2</v>
      </c>
      <c r="O253" s="21">
        <v>0</v>
      </c>
      <c r="P253" s="21">
        <v>5</v>
      </c>
      <c r="Q253" s="21">
        <v>3</v>
      </c>
      <c r="R253" s="21">
        <v>5</v>
      </c>
      <c r="S253" s="43">
        <f t="shared" si="75"/>
        <v>1.2857142857142858</v>
      </c>
      <c r="T253" s="44">
        <f t="shared" si="76"/>
        <v>2</v>
      </c>
      <c r="U253" s="16"/>
      <c r="V253" s="16"/>
      <c r="W253" s="16"/>
      <c r="X253" s="16"/>
    </row>
    <row r="254" spans="1:24" ht="12" customHeight="1" outlineLevel="1" collapsed="1" x14ac:dyDescent="0.2">
      <c r="A254" s="33" t="s">
        <v>411</v>
      </c>
      <c r="B254" s="10">
        <f t="shared" ref="B254:R254" si="93">SUBTOTAL(9,B255:B257)</f>
        <v>12</v>
      </c>
      <c r="C254" s="10">
        <f t="shared" si="93"/>
        <v>11</v>
      </c>
      <c r="D254" s="10">
        <f t="shared" si="93"/>
        <v>0</v>
      </c>
      <c r="E254" s="10">
        <f t="shared" si="93"/>
        <v>0</v>
      </c>
      <c r="F254" s="10">
        <f t="shared" si="93"/>
        <v>7</v>
      </c>
      <c r="G254" s="10">
        <f t="shared" si="93"/>
        <v>1</v>
      </c>
      <c r="H254" s="10">
        <f t="shared" si="93"/>
        <v>0</v>
      </c>
      <c r="I254" s="10">
        <f t="shared" si="93"/>
        <v>0</v>
      </c>
      <c r="J254" s="10">
        <f t="shared" si="93"/>
        <v>60</v>
      </c>
      <c r="K254" s="10">
        <f t="shared" si="93"/>
        <v>216</v>
      </c>
      <c r="L254" s="10">
        <f t="shared" si="93"/>
        <v>60</v>
      </c>
      <c r="M254" s="10">
        <f t="shared" si="93"/>
        <v>29</v>
      </c>
      <c r="N254" s="10">
        <f t="shared" si="93"/>
        <v>24</v>
      </c>
      <c r="O254" s="10">
        <f t="shared" si="93"/>
        <v>1</v>
      </c>
      <c r="P254" s="10">
        <f t="shared" si="93"/>
        <v>0</v>
      </c>
      <c r="Q254" s="10">
        <f t="shared" si="93"/>
        <v>14</v>
      </c>
      <c r="R254" s="10">
        <f t="shared" si="93"/>
        <v>62</v>
      </c>
      <c r="S254" s="43">
        <f t="shared" si="75"/>
        <v>1.2333333333333334</v>
      </c>
      <c r="T254" s="44">
        <f t="shared" si="76"/>
        <v>2.8</v>
      </c>
      <c r="U254" s="16"/>
      <c r="V254" s="16"/>
      <c r="W254" s="16"/>
      <c r="X254" s="16"/>
    </row>
    <row r="255" spans="1:24" ht="12" hidden="1" customHeight="1" outlineLevel="2" x14ac:dyDescent="0.2">
      <c r="A255" s="10" t="s">
        <v>160</v>
      </c>
      <c r="B255" s="10">
        <v>1</v>
      </c>
      <c r="C255" s="10">
        <v>1</v>
      </c>
      <c r="D255" s="10">
        <v>0</v>
      </c>
      <c r="E255" s="10">
        <v>0</v>
      </c>
      <c r="F255" s="10">
        <v>1</v>
      </c>
      <c r="G255" s="10">
        <v>0</v>
      </c>
      <c r="H255" s="10">
        <v>0</v>
      </c>
      <c r="I255" s="10">
        <v>0</v>
      </c>
      <c r="J255" s="10">
        <v>5</v>
      </c>
      <c r="K255" s="10">
        <v>24</v>
      </c>
      <c r="L255" s="10">
        <v>5</v>
      </c>
      <c r="M255" s="10">
        <v>4</v>
      </c>
      <c r="N255" s="10">
        <v>4</v>
      </c>
      <c r="O255" s="10">
        <v>0</v>
      </c>
      <c r="P255" s="10">
        <v>0</v>
      </c>
      <c r="Q255" s="10">
        <v>4</v>
      </c>
      <c r="R255" s="10">
        <v>4</v>
      </c>
      <c r="S255" s="43">
        <f t="shared" si="75"/>
        <v>1.8</v>
      </c>
      <c r="T255" s="44">
        <f t="shared" si="76"/>
        <v>5.6</v>
      </c>
      <c r="U255" s="16"/>
      <c r="V255" s="16"/>
      <c r="W255" s="16"/>
      <c r="X255" s="16"/>
    </row>
    <row r="256" spans="1:24" ht="12" hidden="1" customHeight="1" outlineLevel="2" x14ac:dyDescent="0.2">
      <c r="A256" s="10" t="s">
        <v>160</v>
      </c>
      <c r="B256" s="10">
        <v>3</v>
      </c>
      <c r="C256" s="10">
        <v>3</v>
      </c>
      <c r="D256" s="10">
        <v>0</v>
      </c>
      <c r="E256" s="10">
        <v>0</v>
      </c>
      <c r="F256" s="10">
        <v>2</v>
      </c>
      <c r="G256" s="10">
        <v>0</v>
      </c>
      <c r="H256" s="10">
        <v>0</v>
      </c>
      <c r="I256" s="10">
        <v>0</v>
      </c>
      <c r="J256" s="10">
        <v>14</v>
      </c>
      <c r="K256" s="10">
        <v>28</v>
      </c>
      <c r="L256" s="10">
        <v>14</v>
      </c>
      <c r="M256" s="10">
        <v>5</v>
      </c>
      <c r="N256" s="10">
        <v>3</v>
      </c>
      <c r="O256" s="10">
        <v>0</v>
      </c>
      <c r="P256" s="10">
        <v>0</v>
      </c>
      <c r="Q256" s="10">
        <v>2</v>
      </c>
      <c r="R256" s="10">
        <v>13</v>
      </c>
      <c r="S256" s="43">
        <f t="shared" si="75"/>
        <v>1.1428571428571428</v>
      </c>
      <c r="T256" s="44">
        <f t="shared" si="76"/>
        <v>1.5</v>
      </c>
      <c r="U256" s="16"/>
      <c r="V256" s="16"/>
      <c r="W256" s="16"/>
      <c r="X256" s="16"/>
    </row>
    <row r="257" spans="1:24" ht="12" hidden="1" customHeight="1" outlineLevel="2" x14ac:dyDescent="0.2">
      <c r="A257" s="11" t="s">
        <v>160</v>
      </c>
      <c r="B257" s="12">
        <v>8</v>
      </c>
      <c r="C257" s="12">
        <v>7</v>
      </c>
      <c r="D257" s="12">
        <v>0</v>
      </c>
      <c r="E257" s="12">
        <v>0</v>
      </c>
      <c r="F257" s="12">
        <v>4</v>
      </c>
      <c r="G257" s="12">
        <v>1</v>
      </c>
      <c r="H257" s="12">
        <v>0</v>
      </c>
      <c r="I257" s="12">
        <v>0</v>
      </c>
      <c r="J257" s="12">
        <v>41</v>
      </c>
      <c r="K257" s="12">
        <v>164</v>
      </c>
      <c r="L257" s="12">
        <v>41</v>
      </c>
      <c r="M257" s="12">
        <v>20</v>
      </c>
      <c r="N257" s="12">
        <v>17</v>
      </c>
      <c r="O257" s="12">
        <v>1</v>
      </c>
      <c r="P257" s="12">
        <v>0</v>
      </c>
      <c r="Q257" s="12">
        <v>8</v>
      </c>
      <c r="R257" s="12">
        <v>45</v>
      </c>
      <c r="S257" s="43">
        <f t="shared" si="75"/>
        <v>1.1951219512195121</v>
      </c>
      <c r="T257" s="44">
        <f t="shared" si="76"/>
        <v>2.9024390243902438</v>
      </c>
      <c r="U257" s="16"/>
      <c r="V257" s="16"/>
      <c r="W257" s="16"/>
      <c r="X257" s="16"/>
    </row>
    <row r="258" spans="1:24" ht="12" customHeight="1" outlineLevel="1" collapsed="1" x14ac:dyDescent="0.2">
      <c r="A258" s="33" t="s">
        <v>396</v>
      </c>
      <c r="B258" s="21">
        <f t="shared" ref="B258:R258" si="94">SUBTOTAL(9,B259:B259)</f>
        <v>2</v>
      </c>
      <c r="C258" s="21">
        <f t="shared" si="94"/>
        <v>0</v>
      </c>
      <c r="D258" s="21">
        <f t="shared" si="94"/>
        <v>0</v>
      </c>
      <c r="E258" s="21">
        <f t="shared" si="94"/>
        <v>0</v>
      </c>
      <c r="F258" s="21">
        <f t="shared" si="94"/>
        <v>0</v>
      </c>
      <c r="G258" s="21">
        <f t="shared" si="94"/>
        <v>0</v>
      </c>
      <c r="H258" s="21">
        <f t="shared" si="94"/>
        <v>0</v>
      </c>
      <c r="I258" s="21">
        <f t="shared" si="94"/>
        <v>0</v>
      </c>
      <c r="J258" s="21">
        <f t="shared" si="94"/>
        <v>1.2</v>
      </c>
      <c r="K258" s="21">
        <f t="shared" si="94"/>
        <v>5</v>
      </c>
      <c r="L258" s="21">
        <f t="shared" si="94"/>
        <v>1</v>
      </c>
      <c r="M258" s="21">
        <f t="shared" si="94"/>
        <v>0</v>
      </c>
      <c r="N258" s="21">
        <f t="shared" si="94"/>
        <v>0</v>
      </c>
      <c r="O258" s="21">
        <f t="shared" si="94"/>
        <v>0</v>
      </c>
      <c r="P258" s="21">
        <f t="shared" si="94"/>
        <v>0</v>
      </c>
      <c r="Q258" s="21">
        <f t="shared" si="94"/>
        <v>0</v>
      </c>
      <c r="R258" s="21">
        <f t="shared" si="94"/>
        <v>1</v>
      </c>
      <c r="S258" s="43">
        <f t="shared" si="75"/>
        <v>0.83333333333333337</v>
      </c>
      <c r="T258" s="44">
        <f t="shared" si="76"/>
        <v>0</v>
      </c>
      <c r="U258" s="16"/>
      <c r="V258" s="16"/>
      <c r="W258" s="16"/>
      <c r="X258" s="16"/>
    </row>
    <row r="259" spans="1:24" ht="12" hidden="1" customHeight="1" outlineLevel="2" x14ac:dyDescent="0.2">
      <c r="A259" s="10" t="s">
        <v>154</v>
      </c>
      <c r="B259" s="21">
        <v>2</v>
      </c>
      <c r="C259" s="21">
        <v>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1.2</v>
      </c>
      <c r="K259" s="21">
        <v>5</v>
      </c>
      <c r="L259" s="21">
        <v>1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1</v>
      </c>
      <c r="S259" s="43">
        <f t="shared" si="75"/>
        <v>0.83333333333333337</v>
      </c>
      <c r="T259" s="44">
        <f t="shared" si="76"/>
        <v>0</v>
      </c>
      <c r="U259" s="16"/>
      <c r="V259" s="16"/>
      <c r="W259" s="16"/>
      <c r="X259" s="16"/>
    </row>
    <row r="260" spans="1:24" ht="12" customHeight="1" outlineLevel="1" collapsed="1" x14ac:dyDescent="0.2">
      <c r="A260" s="33" t="s">
        <v>401</v>
      </c>
      <c r="B260" s="21">
        <f t="shared" ref="B260:R260" si="95">SUBTOTAL(9,B261:B262)</f>
        <v>5</v>
      </c>
      <c r="C260" s="21">
        <f t="shared" si="95"/>
        <v>5</v>
      </c>
      <c r="D260" s="21">
        <f t="shared" si="95"/>
        <v>1</v>
      </c>
      <c r="E260" s="21">
        <f t="shared" si="95"/>
        <v>1</v>
      </c>
      <c r="F260" s="21">
        <f t="shared" si="95"/>
        <v>0</v>
      </c>
      <c r="G260" s="21">
        <f t="shared" si="95"/>
        <v>1</v>
      </c>
      <c r="H260" s="21">
        <f t="shared" si="95"/>
        <v>0</v>
      </c>
      <c r="I260" s="21">
        <f t="shared" si="95"/>
        <v>0</v>
      </c>
      <c r="J260" s="21">
        <f t="shared" si="95"/>
        <v>22</v>
      </c>
      <c r="K260" s="21">
        <f t="shared" si="95"/>
        <v>42</v>
      </c>
      <c r="L260" s="21">
        <f t="shared" si="95"/>
        <v>29</v>
      </c>
      <c r="M260" s="21">
        <f t="shared" si="95"/>
        <v>21</v>
      </c>
      <c r="N260" s="21">
        <f t="shared" si="95"/>
        <v>10</v>
      </c>
      <c r="O260" s="21">
        <f t="shared" si="95"/>
        <v>0</v>
      </c>
      <c r="P260" s="21">
        <f t="shared" si="95"/>
        <v>0</v>
      </c>
      <c r="Q260" s="21">
        <f t="shared" si="95"/>
        <v>12</v>
      </c>
      <c r="R260" s="21">
        <f t="shared" si="95"/>
        <v>24</v>
      </c>
      <c r="S260" s="43">
        <f t="shared" si="75"/>
        <v>1.8636363636363635</v>
      </c>
      <c r="T260" s="44">
        <f t="shared" si="76"/>
        <v>3.1818181818181817</v>
      </c>
      <c r="U260" s="16"/>
      <c r="V260" s="16"/>
      <c r="W260" s="16"/>
      <c r="X260" s="16"/>
    </row>
    <row r="261" spans="1:24" ht="12" hidden="1" customHeight="1" outlineLevel="2" x14ac:dyDescent="0.2">
      <c r="A261" s="10" t="s">
        <v>167</v>
      </c>
      <c r="B261" s="21">
        <v>3</v>
      </c>
      <c r="C261" s="21">
        <v>3</v>
      </c>
      <c r="D261" s="21">
        <v>0</v>
      </c>
      <c r="E261" s="21">
        <v>0</v>
      </c>
      <c r="F261" s="21">
        <v>0</v>
      </c>
      <c r="G261" s="21">
        <v>1</v>
      </c>
      <c r="H261" s="21">
        <v>0</v>
      </c>
      <c r="I261" s="21">
        <v>0</v>
      </c>
      <c r="J261" s="21">
        <v>13</v>
      </c>
      <c r="K261" s="21"/>
      <c r="L261" s="21">
        <v>18</v>
      </c>
      <c r="M261" s="21">
        <v>16</v>
      </c>
      <c r="N261" s="21">
        <v>6</v>
      </c>
      <c r="O261" s="21">
        <v>0</v>
      </c>
      <c r="P261" s="21">
        <v>0</v>
      </c>
      <c r="Q261" s="21">
        <v>8</v>
      </c>
      <c r="R261" s="21">
        <v>16</v>
      </c>
      <c r="S261" s="43">
        <f t="shared" si="75"/>
        <v>2</v>
      </c>
      <c r="T261" s="44">
        <f t="shared" si="76"/>
        <v>3.2307692307692308</v>
      </c>
      <c r="U261" s="16"/>
      <c r="V261" s="16"/>
      <c r="W261" s="16"/>
      <c r="X261" s="16"/>
    </row>
    <row r="262" spans="1:24" ht="12" hidden="1" customHeight="1" outlineLevel="2" x14ac:dyDescent="0.2">
      <c r="A262" s="10" t="s">
        <v>167</v>
      </c>
      <c r="B262" s="21">
        <v>2</v>
      </c>
      <c r="C262" s="21">
        <v>2</v>
      </c>
      <c r="D262" s="21">
        <v>1</v>
      </c>
      <c r="E262" s="21">
        <v>1</v>
      </c>
      <c r="F262" s="21">
        <v>0</v>
      </c>
      <c r="G262" s="21">
        <v>0</v>
      </c>
      <c r="H262" s="21">
        <v>0</v>
      </c>
      <c r="I262" s="21">
        <v>0</v>
      </c>
      <c r="J262" s="21">
        <v>9</v>
      </c>
      <c r="K262" s="21">
        <v>42</v>
      </c>
      <c r="L262" s="21">
        <v>11</v>
      </c>
      <c r="M262" s="21">
        <v>5</v>
      </c>
      <c r="N262" s="21">
        <v>4</v>
      </c>
      <c r="O262" s="21">
        <v>0</v>
      </c>
      <c r="P262" s="21">
        <v>0</v>
      </c>
      <c r="Q262" s="21">
        <v>4</v>
      </c>
      <c r="R262" s="21">
        <v>8</v>
      </c>
      <c r="S262" s="43">
        <f t="shared" si="75"/>
        <v>1.6666666666666667</v>
      </c>
      <c r="T262" s="44">
        <f t="shared" si="76"/>
        <v>3.1111111111111112</v>
      </c>
      <c r="U262" s="16"/>
      <c r="V262" s="16"/>
      <c r="W262" s="16"/>
      <c r="X262" s="16"/>
    </row>
    <row r="263" spans="1:24" ht="12" customHeight="1" outlineLevel="1" collapsed="1" x14ac:dyDescent="0.2">
      <c r="A263" s="33" t="s">
        <v>410</v>
      </c>
      <c r="B263" s="21">
        <f t="shared" ref="B263:R263" si="96">SUBTOTAL(9,B264:B264)</f>
        <v>2</v>
      </c>
      <c r="C263" s="21">
        <f t="shared" si="96"/>
        <v>1</v>
      </c>
      <c r="D263" s="21">
        <f t="shared" si="96"/>
        <v>0</v>
      </c>
      <c r="E263" s="21">
        <f t="shared" si="96"/>
        <v>0</v>
      </c>
      <c r="F263" s="21">
        <f t="shared" si="96"/>
        <v>0</v>
      </c>
      <c r="G263" s="21">
        <f t="shared" si="96"/>
        <v>1</v>
      </c>
      <c r="H263" s="21">
        <f t="shared" si="96"/>
        <v>0</v>
      </c>
      <c r="I263" s="21">
        <f t="shared" si="96"/>
        <v>0</v>
      </c>
      <c r="J263" s="21">
        <f t="shared" si="96"/>
        <v>5</v>
      </c>
      <c r="K263" s="21">
        <f t="shared" si="96"/>
        <v>30</v>
      </c>
      <c r="L263" s="21">
        <f t="shared" si="96"/>
        <v>12</v>
      </c>
      <c r="M263" s="21">
        <f t="shared" si="96"/>
        <v>8</v>
      </c>
      <c r="N263" s="21">
        <f t="shared" si="96"/>
        <v>8</v>
      </c>
      <c r="O263" s="15">
        <f t="shared" si="96"/>
        <v>0</v>
      </c>
      <c r="P263" s="21">
        <f t="shared" si="96"/>
        <v>0</v>
      </c>
      <c r="Q263" s="21">
        <f t="shared" si="96"/>
        <v>2</v>
      </c>
      <c r="R263" s="21">
        <f t="shared" si="96"/>
        <v>3</v>
      </c>
      <c r="S263" s="43">
        <f t="shared" si="75"/>
        <v>2.8</v>
      </c>
      <c r="T263" s="44">
        <f t="shared" si="76"/>
        <v>11.2</v>
      </c>
      <c r="U263" s="16"/>
      <c r="V263" s="16"/>
      <c r="W263" s="16"/>
      <c r="X263" s="16"/>
    </row>
    <row r="264" spans="1:24" ht="12" hidden="1" customHeight="1" outlineLevel="2" x14ac:dyDescent="0.2">
      <c r="A264" s="10" t="s">
        <v>242</v>
      </c>
      <c r="B264" s="21">
        <v>2</v>
      </c>
      <c r="C264" s="21">
        <v>1</v>
      </c>
      <c r="D264" s="21">
        <v>0</v>
      </c>
      <c r="E264" s="21">
        <v>0</v>
      </c>
      <c r="F264" s="21">
        <v>0</v>
      </c>
      <c r="G264" s="21">
        <v>1</v>
      </c>
      <c r="H264" s="21">
        <v>0</v>
      </c>
      <c r="I264" s="21">
        <v>0</v>
      </c>
      <c r="J264" s="21">
        <v>5</v>
      </c>
      <c r="K264" s="21">
        <v>30</v>
      </c>
      <c r="L264" s="21">
        <v>12</v>
      </c>
      <c r="M264" s="21">
        <v>8</v>
      </c>
      <c r="N264" s="21">
        <v>8</v>
      </c>
      <c r="O264" s="15">
        <v>0</v>
      </c>
      <c r="P264" s="21">
        <v>0</v>
      </c>
      <c r="Q264" s="21">
        <v>2</v>
      </c>
      <c r="R264" s="21">
        <v>3</v>
      </c>
      <c r="S264" s="43">
        <f t="shared" si="75"/>
        <v>2.8</v>
      </c>
      <c r="T264" s="44">
        <f t="shared" si="76"/>
        <v>11.2</v>
      </c>
      <c r="U264" s="16"/>
      <c r="V264" s="16"/>
      <c r="W264" s="16"/>
      <c r="X264" s="16"/>
    </row>
    <row r="265" spans="1:24" ht="12" customHeight="1" outlineLevel="1" collapsed="1" x14ac:dyDescent="0.2">
      <c r="A265" s="33" t="s">
        <v>405</v>
      </c>
      <c r="B265" s="21">
        <f t="shared" ref="B265:R265" si="97">SUBTOTAL(9,B266:B266)</f>
        <v>7</v>
      </c>
      <c r="C265" s="21">
        <f t="shared" si="97"/>
        <v>2</v>
      </c>
      <c r="D265" s="21">
        <f t="shared" si="97"/>
        <v>0</v>
      </c>
      <c r="E265" s="21">
        <f t="shared" si="97"/>
        <v>0</v>
      </c>
      <c r="F265" s="21">
        <f t="shared" si="97"/>
        <v>2</v>
      </c>
      <c r="G265" s="21">
        <f t="shared" si="97"/>
        <v>0</v>
      </c>
      <c r="H265" s="21">
        <f t="shared" si="97"/>
        <v>0</v>
      </c>
      <c r="I265" s="21">
        <f t="shared" si="97"/>
        <v>0</v>
      </c>
      <c r="J265" s="21">
        <f t="shared" si="97"/>
        <v>23.2</v>
      </c>
      <c r="K265" s="21">
        <f t="shared" si="97"/>
        <v>110</v>
      </c>
      <c r="L265" s="21">
        <f t="shared" si="97"/>
        <v>26</v>
      </c>
      <c r="M265" s="21">
        <f t="shared" si="97"/>
        <v>17</v>
      </c>
      <c r="N265" s="21">
        <f t="shared" si="97"/>
        <v>15</v>
      </c>
      <c r="O265" s="21">
        <f t="shared" si="97"/>
        <v>1</v>
      </c>
      <c r="P265" s="21">
        <f t="shared" si="97"/>
        <v>0</v>
      </c>
      <c r="Q265" s="21">
        <f t="shared" si="97"/>
        <v>12</v>
      </c>
      <c r="R265" s="21">
        <f t="shared" si="97"/>
        <v>23</v>
      </c>
      <c r="S265" s="43">
        <f t="shared" si="75"/>
        <v>1.6379310344827587</v>
      </c>
      <c r="T265" s="44">
        <f t="shared" si="76"/>
        <v>4.5258620689655178</v>
      </c>
      <c r="U265" s="16"/>
      <c r="V265" s="16"/>
      <c r="W265" s="16"/>
      <c r="X265" s="16"/>
    </row>
    <row r="266" spans="1:24" ht="12" hidden="1" customHeight="1" outlineLevel="2" x14ac:dyDescent="0.2">
      <c r="A266" s="10" t="s">
        <v>168</v>
      </c>
      <c r="B266" s="21">
        <v>7</v>
      </c>
      <c r="C266" s="21">
        <v>2</v>
      </c>
      <c r="D266" s="21">
        <v>0</v>
      </c>
      <c r="E266" s="21">
        <v>0</v>
      </c>
      <c r="F266" s="21">
        <v>2</v>
      </c>
      <c r="G266" s="21">
        <v>0</v>
      </c>
      <c r="H266" s="21">
        <v>0</v>
      </c>
      <c r="I266" s="21">
        <v>0</v>
      </c>
      <c r="J266" s="21">
        <v>23.2</v>
      </c>
      <c r="K266" s="21">
        <v>110</v>
      </c>
      <c r="L266" s="21">
        <v>26</v>
      </c>
      <c r="M266" s="21">
        <v>17</v>
      </c>
      <c r="N266" s="21">
        <v>15</v>
      </c>
      <c r="O266" s="21">
        <v>1</v>
      </c>
      <c r="P266" s="21">
        <v>0</v>
      </c>
      <c r="Q266" s="21">
        <v>12</v>
      </c>
      <c r="R266" s="21">
        <v>23</v>
      </c>
      <c r="S266" s="43">
        <f t="shared" si="75"/>
        <v>1.6379310344827587</v>
      </c>
      <c r="T266" s="44">
        <f t="shared" si="76"/>
        <v>4.5258620689655178</v>
      </c>
      <c r="U266" s="16"/>
      <c r="V266" s="16"/>
      <c r="W266" s="16"/>
      <c r="X266" s="16"/>
    </row>
    <row r="267" spans="1:24" ht="12" customHeight="1" outlineLevel="1" collapsed="1" x14ac:dyDescent="0.2">
      <c r="A267" s="33" t="s">
        <v>406</v>
      </c>
      <c r="B267" s="21">
        <f t="shared" ref="B267:R267" si="98">SUBTOTAL(9,B268:B270)</f>
        <v>13</v>
      </c>
      <c r="C267" s="21">
        <f t="shared" si="98"/>
        <v>5</v>
      </c>
      <c r="D267" s="21">
        <f t="shared" si="98"/>
        <v>0</v>
      </c>
      <c r="E267" s="21">
        <f t="shared" si="98"/>
        <v>0</v>
      </c>
      <c r="F267" s="21">
        <f t="shared" si="98"/>
        <v>3</v>
      </c>
      <c r="G267" s="21">
        <f t="shared" si="98"/>
        <v>2</v>
      </c>
      <c r="H267" s="21">
        <f t="shared" si="98"/>
        <v>1</v>
      </c>
      <c r="I267" s="21">
        <f t="shared" si="98"/>
        <v>1</v>
      </c>
      <c r="J267" s="21">
        <f t="shared" si="98"/>
        <v>35.200000000000003</v>
      </c>
      <c r="K267" s="21">
        <f t="shared" si="98"/>
        <v>160</v>
      </c>
      <c r="L267" s="21">
        <f t="shared" si="98"/>
        <v>39</v>
      </c>
      <c r="M267" s="21">
        <f t="shared" si="98"/>
        <v>23</v>
      </c>
      <c r="N267" s="21">
        <f t="shared" si="98"/>
        <v>15</v>
      </c>
      <c r="O267" s="21">
        <f t="shared" si="98"/>
        <v>0</v>
      </c>
      <c r="P267" s="21">
        <f t="shared" si="98"/>
        <v>0</v>
      </c>
      <c r="Q267" s="21">
        <f t="shared" si="98"/>
        <v>21</v>
      </c>
      <c r="R267" s="21">
        <f t="shared" si="98"/>
        <v>43</v>
      </c>
      <c r="S267" s="43">
        <f t="shared" si="75"/>
        <v>1.7045454545454544</v>
      </c>
      <c r="T267" s="44">
        <f t="shared" si="76"/>
        <v>2.9829545454545454</v>
      </c>
      <c r="U267" s="16"/>
      <c r="V267" s="16"/>
      <c r="W267" s="16"/>
      <c r="X267" s="16"/>
    </row>
    <row r="268" spans="1:24" ht="12" hidden="1" customHeight="1" outlineLevel="2" x14ac:dyDescent="0.2">
      <c r="A268" s="10" t="s">
        <v>169</v>
      </c>
      <c r="B268" s="21">
        <v>5</v>
      </c>
      <c r="C268" s="21">
        <v>2</v>
      </c>
      <c r="D268" s="21">
        <v>0</v>
      </c>
      <c r="E268" s="21">
        <v>0</v>
      </c>
      <c r="F268" s="21">
        <v>2</v>
      </c>
      <c r="G268" s="21">
        <v>1</v>
      </c>
      <c r="H268" s="21">
        <v>0</v>
      </c>
      <c r="I268" s="21">
        <v>0</v>
      </c>
      <c r="J268" s="21">
        <v>22</v>
      </c>
      <c r="K268" s="21">
        <v>98</v>
      </c>
      <c r="L268" s="21">
        <v>24</v>
      </c>
      <c r="M268" s="21">
        <v>16</v>
      </c>
      <c r="N268" s="21">
        <v>10</v>
      </c>
      <c r="O268" s="21">
        <v>0</v>
      </c>
      <c r="P268" s="21">
        <v>0</v>
      </c>
      <c r="Q268" s="21">
        <v>7</v>
      </c>
      <c r="R268" s="21">
        <v>28</v>
      </c>
      <c r="S268" s="43">
        <f t="shared" si="75"/>
        <v>1.4090909090909092</v>
      </c>
      <c r="T268" s="44">
        <f t="shared" si="76"/>
        <v>3.1818181818181817</v>
      </c>
      <c r="U268" s="16"/>
      <c r="V268" s="16"/>
      <c r="W268" s="16"/>
      <c r="X268" s="16"/>
    </row>
    <row r="269" spans="1:24" ht="12" hidden="1" customHeight="1" outlineLevel="2" x14ac:dyDescent="0.2">
      <c r="A269" s="10" t="s">
        <v>169</v>
      </c>
      <c r="B269" s="21">
        <v>7</v>
      </c>
      <c r="C269" s="21">
        <v>2</v>
      </c>
      <c r="D269" s="21">
        <v>0</v>
      </c>
      <c r="E269" s="21">
        <v>0</v>
      </c>
      <c r="F269" s="21">
        <v>1</v>
      </c>
      <c r="G269" s="21">
        <v>1</v>
      </c>
      <c r="H269" s="21">
        <v>1</v>
      </c>
      <c r="I269" s="21">
        <v>1</v>
      </c>
      <c r="J269" s="21">
        <v>10.199999999999999</v>
      </c>
      <c r="K269" s="21">
        <v>47</v>
      </c>
      <c r="L269" s="21">
        <v>11</v>
      </c>
      <c r="M269" s="21">
        <v>6</v>
      </c>
      <c r="N269" s="21">
        <v>4</v>
      </c>
      <c r="O269" s="15">
        <v>0</v>
      </c>
      <c r="P269" s="21">
        <v>0</v>
      </c>
      <c r="Q269" s="21">
        <v>12</v>
      </c>
      <c r="R269" s="21">
        <v>12</v>
      </c>
      <c r="S269" s="43">
        <f t="shared" si="75"/>
        <v>2.2549019607843137</v>
      </c>
      <c r="T269" s="44">
        <f t="shared" si="76"/>
        <v>2.7450980392156863</v>
      </c>
      <c r="U269" s="16"/>
      <c r="V269" s="16"/>
      <c r="W269" s="16"/>
      <c r="X269" s="16"/>
    </row>
    <row r="270" spans="1:24" ht="12" hidden="1" customHeight="1" outlineLevel="2" x14ac:dyDescent="0.2">
      <c r="A270" s="10" t="s">
        <v>169</v>
      </c>
      <c r="B270" s="10">
        <v>1</v>
      </c>
      <c r="C270" s="10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3</v>
      </c>
      <c r="K270" s="10">
        <v>15</v>
      </c>
      <c r="L270" s="10">
        <v>4</v>
      </c>
      <c r="M270" s="10">
        <v>1</v>
      </c>
      <c r="N270" s="10">
        <v>1</v>
      </c>
      <c r="O270" s="10">
        <v>0</v>
      </c>
      <c r="P270" s="10">
        <v>0</v>
      </c>
      <c r="Q270" s="10">
        <v>2</v>
      </c>
      <c r="R270" s="10">
        <v>3</v>
      </c>
      <c r="S270" s="43">
        <f t="shared" ref="S270:S274" si="99">(Q270+L270)/(J270)</f>
        <v>2</v>
      </c>
      <c r="T270" s="44">
        <f t="shared" ref="T270:T274" si="100">(7*N270)/(J270)</f>
        <v>2.3333333333333335</v>
      </c>
      <c r="U270" s="16"/>
      <c r="V270" s="16"/>
      <c r="W270" s="16"/>
      <c r="X270" s="16"/>
    </row>
    <row r="271" spans="1:24" ht="12" customHeight="1" outlineLevel="1" collapsed="1" x14ac:dyDescent="0.2">
      <c r="A271" s="33" t="s">
        <v>409</v>
      </c>
      <c r="B271" s="21">
        <f t="shared" ref="B271:R271" si="101">SUBTOTAL(9,B272:B273)</f>
        <v>4</v>
      </c>
      <c r="C271" s="21">
        <f t="shared" si="101"/>
        <v>0</v>
      </c>
      <c r="D271" s="21">
        <f t="shared" si="101"/>
        <v>0</v>
      </c>
      <c r="E271" s="21">
        <f t="shared" si="101"/>
        <v>0</v>
      </c>
      <c r="F271" s="21">
        <f t="shared" si="101"/>
        <v>0</v>
      </c>
      <c r="G271" s="21">
        <f t="shared" si="101"/>
        <v>0</v>
      </c>
      <c r="H271" s="21">
        <f t="shared" si="101"/>
        <v>0</v>
      </c>
      <c r="I271" s="21">
        <f t="shared" si="101"/>
        <v>0</v>
      </c>
      <c r="J271" s="21">
        <f t="shared" si="101"/>
        <v>2.4</v>
      </c>
      <c r="K271" s="21">
        <f t="shared" si="101"/>
        <v>28</v>
      </c>
      <c r="L271" s="21">
        <f t="shared" si="101"/>
        <v>2</v>
      </c>
      <c r="M271" s="21">
        <f t="shared" si="101"/>
        <v>8</v>
      </c>
      <c r="N271" s="21">
        <f t="shared" si="101"/>
        <v>6</v>
      </c>
      <c r="O271" s="21">
        <f t="shared" si="101"/>
        <v>0</v>
      </c>
      <c r="P271" s="21">
        <f t="shared" si="101"/>
        <v>8</v>
      </c>
      <c r="Q271" s="21">
        <f t="shared" si="101"/>
        <v>4</v>
      </c>
      <c r="R271" s="21">
        <f t="shared" si="101"/>
        <v>6</v>
      </c>
      <c r="S271" s="43">
        <f t="shared" si="99"/>
        <v>2.5</v>
      </c>
      <c r="T271" s="44">
        <f t="shared" si="100"/>
        <v>17.5</v>
      </c>
      <c r="U271" s="16"/>
      <c r="V271" s="16"/>
      <c r="W271" s="16"/>
      <c r="X271" s="16"/>
    </row>
    <row r="272" spans="1:24" ht="12" hidden="1" customHeight="1" outlineLevel="2" x14ac:dyDescent="0.2">
      <c r="A272" s="10" t="s">
        <v>241</v>
      </c>
      <c r="B272" s="21">
        <v>2</v>
      </c>
      <c r="C272" s="21">
        <v>0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1.2</v>
      </c>
      <c r="K272" s="21">
        <v>14</v>
      </c>
      <c r="L272" s="21">
        <v>1</v>
      </c>
      <c r="M272" s="21">
        <v>4</v>
      </c>
      <c r="N272" s="21">
        <v>3</v>
      </c>
      <c r="O272" s="21">
        <v>0</v>
      </c>
      <c r="P272" s="21">
        <v>4</v>
      </c>
      <c r="Q272" s="21">
        <v>2</v>
      </c>
      <c r="R272" s="21">
        <v>3</v>
      </c>
      <c r="S272" s="43">
        <f t="shared" si="99"/>
        <v>2.5</v>
      </c>
      <c r="T272" s="44">
        <f t="shared" si="100"/>
        <v>17.5</v>
      </c>
      <c r="U272" s="16"/>
      <c r="V272" s="16"/>
      <c r="W272" s="16"/>
      <c r="X272" s="16"/>
    </row>
    <row r="273" spans="1:24" ht="12" hidden="1" customHeight="1" outlineLevel="2" x14ac:dyDescent="0.2">
      <c r="A273" s="10" t="s">
        <v>241</v>
      </c>
      <c r="B273" s="21">
        <v>2</v>
      </c>
      <c r="C273" s="21">
        <v>0</v>
      </c>
      <c r="D273" s="21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1.2</v>
      </c>
      <c r="K273" s="21">
        <v>14</v>
      </c>
      <c r="L273" s="21">
        <v>1</v>
      </c>
      <c r="M273" s="21">
        <v>4</v>
      </c>
      <c r="N273" s="21">
        <v>3</v>
      </c>
      <c r="O273" s="21">
        <v>0</v>
      </c>
      <c r="P273" s="21">
        <v>4</v>
      </c>
      <c r="Q273" s="21">
        <v>2</v>
      </c>
      <c r="R273" s="21">
        <v>3</v>
      </c>
      <c r="S273" s="43">
        <f t="shared" si="99"/>
        <v>2.5</v>
      </c>
      <c r="T273" s="44">
        <f t="shared" si="100"/>
        <v>17.5</v>
      </c>
      <c r="U273" s="16"/>
      <c r="V273" s="16"/>
      <c r="W273" s="16"/>
      <c r="X273" s="16"/>
    </row>
    <row r="274" spans="1:24" ht="12" customHeight="1" outlineLevel="1" collapsed="1" x14ac:dyDescent="0.2">
      <c r="A274" s="33" t="s">
        <v>407</v>
      </c>
      <c r="B274" s="21">
        <f t="shared" ref="B274:R274" si="102">SUBTOTAL(9,B275:B278)</f>
        <v>15</v>
      </c>
      <c r="C274" s="21">
        <f t="shared" si="102"/>
        <v>1</v>
      </c>
      <c r="D274" s="21">
        <f t="shared" si="102"/>
        <v>0</v>
      </c>
      <c r="E274" s="21">
        <f t="shared" si="102"/>
        <v>0</v>
      </c>
      <c r="F274" s="21">
        <f t="shared" si="102"/>
        <v>0</v>
      </c>
      <c r="G274" s="21">
        <f t="shared" si="102"/>
        <v>1</v>
      </c>
      <c r="H274" s="21">
        <f t="shared" si="102"/>
        <v>0</v>
      </c>
      <c r="I274" s="21">
        <f t="shared" si="102"/>
        <v>0</v>
      </c>
      <c r="J274" s="21">
        <f t="shared" si="102"/>
        <v>17.3</v>
      </c>
      <c r="K274" s="21">
        <f t="shared" si="102"/>
        <v>106</v>
      </c>
      <c r="L274" s="21">
        <f t="shared" si="102"/>
        <v>23</v>
      </c>
      <c r="M274" s="21">
        <f t="shared" si="102"/>
        <v>25</v>
      </c>
      <c r="N274" s="21">
        <f t="shared" si="102"/>
        <v>19</v>
      </c>
      <c r="O274" s="21">
        <f t="shared" si="102"/>
        <v>0</v>
      </c>
      <c r="P274" s="21">
        <f t="shared" si="102"/>
        <v>5</v>
      </c>
      <c r="Q274" s="21">
        <f t="shared" si="102"/>
        <v>22</v>
      </c>
      <c r="R274" s="21">
        <f t="shared" si="102"/>
        <v>11</v>
      </c>
      <c r="S274" s="43">
        <f t="shared" si="99"/>
        <v>2.6011560693641615</v>
      </c>
      <c r="T274" s="44">
        <f t="shared" si="100"/>
        <v>7.6878612716763</v>
      </c>
      <c r="U274" s="16"/>
      <c r="V274" s="16"/>
      <c r="W274" s="16"/>
      <c r="X274" s="16"/>
    </row>
    <row r="275" spans="1:24" ht="12" hidden="1" customHeight="1" outlineLevel="2" x14ac:dyDescent="0.2">
      <c r="A275" s="64" t="s">
        <v>165</v>
      </c>
      <c r="B275" s="60">
        <v>4</v>
      </c>
      <c r="C275" s="60">
        <v>0</v>
      </c>
      <c r="D275" s="60">
        <v>0</v>
      </c>
      <c r="E275" s="60">
        <v>0</v>
      </c>
      <c r="F275" s="60">
        <v>0</v>
      </c>
      <c r="G275" s="60">
        <v>1</v>
      </c>
      <c r="H275" s="60">
        <v>0</v>
      </c>
      <c r="I275" s="60">
        <v>0</v>
      </c>
      <c r="J275" s="60">
        <v>6</v>
      </c>
      <c r="K275" s="60">
        <v>32</v>
      </c>
      <c r="L275" s="60">
        <v>7</v>
      </c>
      <c r="M275" s="60">
        <v>6</v>
      </c>
      <c r="N275" s="60">
        <v>3</v>
      </c>
      <c r="O275" s="60">
        <v>0</v>
      </c>
      <c r="P275" s="60">
        <v>2</v>
      </c>
      <c r="Q275" s="60">
        <v>3</v>
      </c>
      <c r="R275" s="60">
        <v>6</v>
      </c>
      <c r="S275" s="61">
        <v>1.67</v>
      </c>
      <c r="T275" s="61">
        <v>3.5</v>
      </c>
      <c r="U275" s="16"/>
      <c r="V275" s="16"/>
      <c r="W275" s="16"/>
      <c r="X275" s="16"/>
    </row>
    <row r="276" spans="1:24" ht="12" hidden="1" customHeight="1" outlineLevel="2" x14ac:dyDescent="0.2">
      <c r="A276" s="64" t="s">
        <v>165</v>
      </c>
      <c r="B276" s="60">
        <v>4</v>
      </c>
      <c r="C276" s="60">
        <v>0</v>
      </c>
      <c r="D276" s="60">
        <v>0</v>
      </c>
      <c r="E276" s="60">
        <v>0</v>
      </c>
      <c r="F276" s="60">
        <v>0</v>
      </c>
      <c r="G276" s="60">
        <v>0</v>
      </c>
      <c r="H276" s="60">
        <v>0</v>
      </c>
      <c r="I276" s="60">
        <v>0</v>
      </c>
      <c r="J276" s="60">
        <v>3</v>
      </c>
      <c r="K276" s="60">
        <v>21</v>
      </c>
      <c r="L276" s="60">
        <v>7</v>
      </c>
      <c r="M276" s="60">
        <v>9</v>
      </c>
      <c r="N276" s="60">
        <v>7</v>
      </c>
      <c r="O276" s="60">
        <v>0</v>
      </c>
      <c r="P276" s="60">
        <v>1</v>
      </c>
      <c r="Q276" s="60">
        <v>4</v>
      </c>
      <c r="R276" s="60">
        <v>1</v>
      </c>
      <c r="S276" s="61">
        <v>3.67</v>
      </c>
      <c r="T276" s="61">
        <v>16.329999999999998</v>
      </c>
      <c r="U276" s="16"/>
      <c r="V276" s="16"/>
      <c r="W276" s="16"/>
      <c r="X276" s="16"/>
    </row>
    <row r="277" spans="1:24" ht="12" hidden="1" customHeight="1" outlineLevel="2" x14ac:dyDescent="0.2">
      <c r="A277" s="64" t="s">
        <v>165</v>
      </c>
      <c r="B277" s="60">
        <v>5</v>
      </c>
      <c r="C277" s="60">
        <v>0</v>
      </c>
      <c r="D277" s="60">
        <v>0</v>
      </c>
      <c r="E277" s="60">
        <v>0</v>
      </c>
      <c r="F277" s="60">
        <v>0</v>
      </c>
      <c r="G277" s="60">
        <v>0</v>
      </c>
      <c r="H277" s="60">
        <v>0</v>
      </c>
      <c r="I277" s="60">
        <v>0</v>
      </c>
      <c r="J277" s="60">
        <v>4.0999999999999996</v>
      </c>
      <c r="K277" s="60">
        <v>27</v>
      </c>
      <c r="L277" s="60">
        <v>4</v>
      </c>
      <c r="M277" s="60">
        <v>5</v>
      </c>
      <c r="N277" s="60">
        <v>5</v>
      </c>
      <c r="O277" s="60">
        <v>0</v>
      </c>
      <c r="P277" s="60">
        <v>1</v>
      </c>
      <c r="Q277" s="60">
        <v>10</v>
      </c>
      <c r="R277" s="60">
        <v>1</v>
      </c>
      <c r="S277" s="61">
        <v>3.23</v>
      </c>
      <c r="T277" s="61">
        <v>8.08</v>
      </c>
      <c r="U277" s="16"/>
      <c r="V277" s="16"/>
      <c r="W277" s="16"/>
      <c r="X277" s="16"/>
    </row>
    <row r="278" spans="1:24" ht="12" hidden="1" customHeight="1" outlineLevel="2" x14ac:dyDescent="0.2">
      <c r="A278" s="64" t="s">
        <v>165</v>
      </c>
      <c r="B278" s="60">
        <v>2</v>
      </c>
      <c r="C278" s="60">
        <v>1</v>
      </c>
      <c r="D278" s="60">
        <v>0</v>
      </c>
      <c r="E278" s="60">
        <v>0</v>
      </c>
      <c r="F278" s="60">
        <v>0</v>
      </c>
      <c r="G278" s="60">
        <v>0</v>
      </c>
      <c r="H278" s="60">
        <v>0</v>
      </c>
      <c r="I278" s="60">
        <v>0</v>
      </c>
      <c r="J278" s="60">
        <v>4.2</v>
      </c>
      <c r="K278" s="60">
        <v>26</v>
      </c>
      <c r="L278" s="60">
        <v>5</v>
      </c>
      <c r="M278" s="60">
        <v>5</v>
      </c>
      <c r="N278" s="60">
        <v>4</v>
      </c>
      <c r="O278" s="60">
        <v>0</v>
      </c>
      <c r="P278" s="60">
        <v>1</v>
      </c>
      <c r="Q278" s="60">
        <v>5</v>
      </c>
      <c r="R278" s="60">
        <v>3</v>
      </c>
      <c r="S278" s="61">
        <v>2.14</v>
      </c>
      <c r="T278" s="61">
        <v>6</v>
      </c>
      <c r="U278" s="16"/>
      <c r="V278" s="16"/>
      <c r="W278" s="16"/>
      <c r="X278" s="16"/>
    </row>
  </sheetData>
  <sortState xmlns:xlrd2="http://schemas.microsoft.com/office/spreadsheetml/2017/richdata2" ref="A6:T278">
    <sortCondition ref="A6:A278"/>
  </sortState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977"/>
  <sheetViews>
    <sheetView workbookViewId="0">
      <selection activeCell="D52" sqref="D52"/>
    </sheetView>
  </sheetViews>
  <sheetFormatPr defaultColWidth="12.625" defaultRowHeight="15" customHeight="1" x14ac:dyDescent="0.2"/>
  <cols>
    <col min="1" max="1" width="18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25</v>
      </c>
      <c r="B2" s="19">
        <v>3</v>
      </c>
      <c r="C2" s="19">
        <v>10</v>
      </c>
      <c r="D2" s="19">
        <v>10</v>
      </c>
      <c r="E2" s="19">
        <v>1</v>
      </c>
      <c r="F2" s="19">
        <v>0</v>
      </c>
      <c r="G2" s="19">
        <f>(F2)-H2-I2-J2</f>
        <v>0</v>
      </c>
      <c r="H2" s="19">
        <v>0</v>
      </c>
      <c r="I2" s="19">
        <v>0</v>
      </c>
      <c r="J2" s="19">
        <v>0</v>
      </c>
      <c r="K2" s="19">
        <v>0</v>
      </c>
      <c r="L2" s="19">
        <v>0</v>
      </c>
      <c r="M2" s="19">
        <v>0</v>
      </c>
      <c r="N2" s="19">
        <v>2</v>
      </c>
      <c r="O2" s="19">
        <v>0</v>
      </c>
      <c r="P2" s="19">
        <v>0</v>
      </c>
      <c r="Q2" s="19">
        <v>0</v>
      </c>
      <c r="R2" s="19">
        <v>0</v>
      </c>
      <c r="S2" s="19">
        <v>0</v>
      </c>
      <c r="T2" s="19">
        <v>0</v>
      </c>
      <c r="U2" s="19">
        <v>0</v>
      </c>
      <c r="V2" s="19">
        <v>0</v>
      </c>
      <c r="W2" s="16"/>
      <c r="X2" s="16"/>
      <c r="Y2" s="16"/>
      <c r="Z2" s="16"/>
      <c r="AA2" s="16"/>
    </row>
    <row r="3" spans="1:27" ht="12" customHeight="1" x14ac:dyDescent="0.2">
      <c r="A3" s="18" t="s">
        <v>26</v>
      </c>
      <c r="B3" s="19">
        <v>13</v>
      </c>
      <c r="C3" s="19">
        <v>51</v>
      </c>
      <c r="D3" s="19">
        <v>38</v>
      </c>
      <c r="E3" s="19">
        <v>8</v>
      </c>
      <c r="F3" s="19">
        <v>8</v>
      </c>
      <c r="G3" s="19">
        <f t="shared" ref="G3:G21" si="0">(F3)-H3-I3-J3</f>
        <v>8</v>
      </c>
      <c r="H3" s="19">
        <v>0</v>
      </c>
      <c r="I3" s="19">
        <v>0</v>
      </c>
      <c r="J3" s="19">
        <v>0</v>
      </c>
      <c r="K3" s="19">
        <v>5</v>
      </c>
      <c r="L3" s="19">
        <v>5</v>
      </c>
      <c r="M3" s="19">
        <v>7</v>
      </c>
      <c r="N3" s="19">
        <v>7</v>
      </c>
      <c r="O3" s="19">
        <v>1</v>
      </c>
      <c r="P3" s="19">
        <v>0</v>
      </c>
      <c r="Q3" s="19">
        <v>5</v>
      </c>
      <c r="R3" s="19">
        <v>0</v>
      </c>
      <c r="S3" s="19">
        <v>0.21099999999999999</v>
      </c>
      <c r="T3" s="19">
        <v>0.4</v>
      </c>
      <c r="U3" s="19">
        <v>0.21099999999999999</v>
      </c>
      <c r="V3" s="19">
        <v>0.61099999999999999</v>
      </c>
      <c r="W3" s="16"/>
      <c r="X3" s="16"/>
      <c r="Y3" s="16"/>
      <c r="Z3" s="16"/>
      <c r="AA3" s="16"/>
    </row>
    <row r="4" spans="1:27" ht="12" customHeight="1" x14ac:dyDescent="0.2">
      <c r="A4" s="18" t="s">
        <v>41</v>
      </c>
      <c r="B4" s="19">
        <v>1</v>
      </c>
      <c r="C4" s="19">
        <v>4</v>
      </c>
      <c r="D4" s="19">
        <v>2</v>
      </c>
      <c r="E4" s="19">
        <v>1</v>
      </c>
      <c r="F4" s="19">
        <v>1</v>
      </c>
      <c r="G4" s="19">
        <f t="shared" si="0"/>
        <v>1</v>
      </c>
      <c r="H4" s="19">
        <v>0</v>
      </c>
      <c r="I4" s="19">
        <v>0</v>
      </c>
      <c r="J4" s="19">
        <v>0</v>
      </c>
      <c r="K4" s="19">
        <v>0</v>
      </c>
      <c r="L4" s="19">
        <v>0</v>
      </c>
      <c r="M4" s="19">
        <v>2</v>
      </c>
      <c r="N4" s="19">
        <v>0</v>
      </c>
      <c r="O4" s="19">
        <v>0</v>
      </c>
      <c r="P4" s="19">
        <v>0</v>
      </c>
      <c r="Q4" s="19">
        <v>0</v>
      </c>
      <c r="R4" s="19">
        <v>0</v>
      </c>
      <c r="S4" s="19">
        <v>0.5</v>
      </c>
      <c r="T4" s="19">
        <v>0.75</v>
      </c>
      <c r="U4" s="19">
        <v>0.5</v>
      </c>
      <c r="V4" s="19">
        <v>1.25</v>
      </c>
      <c r="W4" s="16"/>
      <c r="X4" s="16"/>
      <c r="Y4" s="16"/>
      <c r="Z4" s="16"/>
      <c r="AA4" s="16"/>
    </row>
    <row r="5" spans="1:27" ht="12" customHeight="1" x14ac:dyDescent="0.2">
      <c r="A5" s="18" t="s">
        <v>34</v>
      </c>
      <c r="B5" s="19">
        <v>4</v>
      </c>
      <c r="C5" s="19">
        <v>12</v>
      </c>
      <c r="D5" s="19">
        <v>9</v>
      </c>
      <c r="E5" s="19">
        <v>4</v>
      </c>
      <c r="F5" s="19">
        <v>2</v>
      </c>
      <c r="G5" s="19">
        <f t="shared" si="0"/>
        <v>2</v>
      </c>
      <c r="H5" s="19">
        <v>0</v>
      </c>
      <c r="I5" s="19">
        <v>0</v>
      </c>
      <c r="J5" s="19">
        <v>0</v>
      </c>
      <c r="K5" s="19">
        <v>0</v>
      </c>
      <c r="L5" s="19">
        <v>1</v>
      </c>
      <c r="M5" s="19">
        <v>2</v>
      </c>
      <c r="N5" s="19">
        <v>3</v>
      </c>
      <c r="O5" s="19">
        <v>0</v>
      </c>
      <c r="P5" s="19">
        <v>0</v>
      </c>
      <c r="Q5" s="19">
        <v>0</v>
      </c>
      <c r="R5" s="19">
        <v>0</v>
      </c>
      <c r="S5" s="19">
        <v>0.222</v>
      </c>
      <c r="T5" s="19">
        <v>0.41699999999999998</v>
      </c>
      <c r="U5" s="19">
        <v>0.222</v>
      </c>
      <c r="V5" s="19">
        <v>0.63900000000000001</v>
      </c>
      <c r="W5" s="16"/>
      <c r="X5" s="16"/>
      <c r="Y5" s="16"/>
      <c r="Z5" s="16"/>
      <c r="AA5" s="16"/>
    </row>
    <row r="6" spans="1:27" ht="12" customHeight="1" x14ac:dyDescent="0.2">
      <c r="A6" s="18" t="s">
        <v>42</v>
      </c>
      <c r="B6" s="19">
        <v>11</v>
      </c>
      <c r="C6" s="19">
        <v>39</v>
      </c>
      <c r="D6" s="19">
        <v>30</v>
      </c>
      <c r="E6" s="19">
        <v>3</v>
      </c>
      <c r="F6" s="19">
        <v>11</v>
      </c>
      <c r="G6" s="19">
        <f t="shared" si="0"/>
        <v>9</v>
      </c>
      <c r="H6" s="19">
        <v>2</v>
      </c>
      <c r="I6" s="19">
        <v>0</v>
      </c>
      <c r="J6" s="19">
        <v>0</v>
      </c>
      <c r="K6" s="19">
        <v>8</v>
      </c>
      <c r="L6" s="19">
        <v>4</v>
      </c>
      <c r="M6" s="19">
        <v>4</v>
      </c>
      <c r="N6" s="19">
        <v>9</v>
      </c>
      <c r="O6" s="19">
        <v>0</v>
      </c>
      <c r="P6" s="19">
        <v>1</v>
      </c>
      <c r="Q6" s="19">
        <v>1</v>
      </c>
      <c r="R6" s="19">
        <v>0</v>
      </c>
      <c r="S6" s="19">
        <v>0.36699999999999999</v>
      </c>
      <c r="T6" s="19">
        <v>0.48699999999999999</v>
      </c>
      <c r="U6" s="19">
        <v>0.433</v>
      </c>
      <c r="V6" s="19">
        <v>0.92100000000000004</v>
      </c>
      <c r="W6" s="16"/>
      <c r="X6" s="16"/>
      <c r="Y6" s="16"/>
      <c r="Z6" s="16"/>
      <c r="AA6" s="16"/>
    </row>
    <row r="7" spans="1:27" ht="12" customHeight="1" x14ac:dyDescent="0.2">
      <c r="A7" s="18" t="s">
        <v>54</v>
      </c>
      <c r="B7" s="19">
        <v>15</v>
      </c>
      <c r="C7" s="19">
        <v>56</v>
      </c>
      <c r="D7" s="19">
        <v>43</v>
      </c>
      <c r="E7" s="19">
        <v>13</v>
      </c>
      <c r="F7" s="19">
        <v>13</v>
      </c>
      <c r="G7" s="19">
        <f t="shared" si="0"/>
        <v>10</v>
      </c>
      <c r="H7" s="19">
        <v>3</v>
      </c>
      <c r="I7" s="19">
        <v>0</v>
      </c>
      <c r="J7" s="19">
        <v>0</v>
      </c>
      <c r="K7" s="19">
        <v>14</v>
      </c>
      <c r="L7" s="19">
        <v>1</v>
      </c>
      <c r="M7" s="19">
        <v>11</v>
      </c>
      <c r="N7" s="19">
        <v>13</v>
      </c>
      <c r="O7" s="19">
        <v>0</v>
      </c>
      <c r="P7" s="19">
        <v>1</v>
      </c>
      <c r="Q7" s="19">
        <v>4</v>
      </c>
      <c r="R7" s="19">
        <v>0</v>
      </c>
      <c r="S7" s="19">
        <v>0.30199999999999999</v>
      </c>
      <c r="T7" s="19">
        <v>0.44600000000000001</v>
      </c>
      <c r="U7" s="19">
        <v>0.372</v>
      </c>
      <c r="V7" s="19">
        <v>0.81899999999999995</v>
      </c>
      <c r="W7" s="16"/>
      <c r="X7" s="16"/>
      <c r="Y7" s="16"/>
      <c r="Z7" s="16"/>
      <c r="AA7" s="16"/>
    </row>
    <row r="8" spans="1:27" ht="12" customHeight="1" x14ac:dyDescent="0.2">
      <c r="A8" s="18" t="s">
        <v>55</v>
      </c>
      <c r="B8" s="19">
        <v>3</v>
      </c>
      <c r="C8" s="19">
        <v>3</v>
      </c>
      <c r="D8" s="19">
        <v>3</v>
      </c>
      <c r="E8" s="19">
        <v>0</v>
      </c>
      <c r="F8" s="19">
        <v>3</v>
      </c>
      <c r="G8" s="19">
        <f t="shared" si="0"/>
        <v>3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1</v>
      </c>
      <c r="T8" s="19">
        <v>1</v>
      </c>
      <c r="U8" s="19">
        <v>1</v>
      </c>
      <c r="V8" s="19">
        <v>2</v>
      </c>
      <c r="W8" s="16"/>
      <c r="X8" s="16"/>
      <c r="Y8" s="16"/>
      <c r="Z8" s="16"/>
      <c r="AA8" s="16"/>
    </row>
    <row r="9" spans="1:27" ht="12" customHeight="1" x14ac:dyDescent="0.2">
      <c r="A9" s="18" t="s">
        <v>77</v>
      </c>
      <c r="B9" s="19">
        <v>8</v>
      </c>
      <c r="C9" s="19">
        <v>31</v>
      </c>
      <c r="D9" s="19">
        <v>27</v>
      </c>
      <c r="E9" s="19">
        <v>8</v>
      </c>
      <c r="F9" s="19">
        <v>6</v>
      </c>
      <c r="G9" s="19">
        <f t="shared" si="0"/>
        <v>4</v>
      </c>
      <c r="H9" s="19">
        <v>2</v>
      </c>
      <c r="I9" s="19">
        <v>0</v>
      </c>
      <c r="J9" s="19">
        <v>0</v>
      </c>
      <c r="K9" s="19">
        <v>3</v>
      </c>
      <c r="L9" s="19">
        <v>2</v>
      </c>
      <c r="M9" s="19">
        <v>2</v>
      </c>
      <c r="N9" s="19">
        <v>5</v>
      </c>
      <c r="O9" s="19">
        <v>0</v>
      </c>
      <c r="P9" s="19">
        <v>0</v>
      </c>
      <c r="Q9" s="19">
        <v>1</v>
      </c>
      <c r="R9" s="19">
        <v>0</v>
      </c>
      <c r="S9" s="19">
        <v>0.222</v>
      </c>
      <c r="T9" s="19">
        <v>0.32300000000000001</v>
      </c>
      <c r="U9" s="19">
        <v>0.29599999999999999</v>
      </c>
      <c r="V9" s="19">
        <v>0.61899999999999999</v>
      </c>
      <c r="W9" s="16"/>
      <c r="X9" s="16"/>
      <c r="Y9" s="16"/>
      <c r="Z9" s="16"/>
      <c r="AA9" s="16"/>
    </row>
    <row r="10" spans="1:27" ht="12" customHeight="1" x14ac:dyDescent="0.2">
      <c r="A10" s="18" t="s">
        <v>84</v>
      </c>
      <c r="B10" s="19">
        <v>4</v>
      </c>
      <c r="C10" s="19">
        <v>10</v>
      </c>
      <c r="D10" s="19">
        <v>8</v>
      </c>
      <c r="E10" s="19">
        <v>2</v>
      </c>
      <c r="F10" s="19">
        <v>2</v>
      </c>
      <c r="G10" s="19">
        <f t="shared" si="0"/>
        <v>1</v>
      </c>
      <c r="H10" s="19">
        <v>1</v>
      </c>
      <c r="I10" s="19">
        <v>0</v>
      </c>
      <c r="J10" s="19">
        <v>0</v>
      </c>
      <c r="K10" s="19">
        <v>0</v>
      </c>
      <c r="L10" s="19">
        <v>1</v>
      </c>
      <c r="M10" s="19">
        <v>1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0.25</v>
      </c>
      <c r="T10" s="19">
        <v>0.4</v>
      </c>
      <c r="U10" s="19">
        <v>0.375</v>
      </c>
      <c r="V10" s="19">
        <v>0.77500000000000002</v>
      </c>
      <c r="W10" s="16"/>
      <c r="X10" s="16"/>
      <c r="Y10" s="16"/>
      <c r="Z10" s="16"/>
      <c r="AA10" s="16"/>
    </row>
    <row r="11" spans="1:27" ht="12" customHeight="1" x14ac:dyDescent="0.2">
      <c r="A11" s="18" t="s">
        <v>92</v>
      </c>
      <c r="B11" s="19">
        <v>13</v>
      </c>
      <c r="C11" s="19">
        <v>60</v>
      </c>
      <c r="D11" s="19">
        <v>44</v>
      </c>
      <c r="E11" s="19">
        <v>16</v>
      </c>
      <c r="F11" s="19">
        <v>11</v>
      </c>
      <c r="G11" s="19">
        <f t="shared" si="0"/>
        <v>6</v>
      </c>
      <c r="H11" s="19">
        <v>5</v>
      </c>
      <c r="I11" s="19">
        <v>0</v>
      </c>
      <c r="J11" s="19">
        <v>0</v>
      </c>
      <c r="K11" s="19">
        <v>8</v>
      </c>
      <c r="L11" s="19">
        <v>4</v>
      </c>
      <c r="M11" s="19">
        <v>11</v>
      </c>
      <c r="N11" s="19">
        <v>10</v>
      </c>
      <c r="O11" s="19">
        <v>1</v>
      </c>
      <c r="P11" s="19">
        <v>0</v>
      </c>
      <c r="Q11" s="19">
        <v>3</v>
      </c>
      <c r="R11" s="19">
        <v>1</v>
      </c>
      <c r="S11" s="19">
        <v>0.25</v>
      </c>
      <c r="T11" s="19">
        <v>0.441</v>
      </c>
      <c r="U11" s="19">
        <v>0.36399999999999999</v>
      </c>
      <c r="V11" s="19">
        <v>0.80400000000000005</v>
      </c>
      <c r="W11" s="16"/>
      <c r="X11" s="16"/>
      <c r="Y11" s="16"/>
      <c r="Z11" s="16"/>
      <c r="AA11" s="16"/>
    </row>
    <row r="12" spans="1:27" ht="12" customHeight="1" x14ac:dyDescent="0.2">
      <c r="A12" s="18" t="s">
        <v>101</v>
      </c>
      <c r="B12" s="19">
        <v>7</v>
      </c>
      <c r="C12" s="19">
        <v>22</v>
      </c>
      <c r="D12" s="19">
        <v>22</v>
      </c>
      <c r="E12" s="19">
        <v>4</v>
      </c>
      <c r="F12" s="19">
        <v>4</v>
      </c>
      <c r="G12" s="19">
        <f t="shared" si="0"/>
        <v>0</v>
      </c>
      <c r="H12" s="19">
        <v>3</v>
      </c>
      <c r="I12" s="19">
        <v>0</v>
      </c>
      <c r="J12" s="19">
        <v>1</v>
      </c>
      <c r="K12" s="19">
        <v>2</v>
      </c>
      <c r="L12" s="19">
        <v>0</v>
      </c>
      <c r="M12" s="19">
        <v>0</v>
      </c>
      <c r="N12" s="19">
        <v>2</v>
      </c>
      <c r="O12" s="19">
        <v>0</v>
      </c>
      <c r="P12" s="19">
        <v>0</v>
      </c>
      <c r="Q12" s="19">
        <v>0</v>
      </c>
      <c r="R12" s="19">
        <v>0</v>
      </c>
      <c r="S12" s="19">
        <v>0.182</v>
      </c>
      <c r="T12" s="19">
        <v>0.182</v>
      </c>
      <c r="U12" s="19">
        <v>0.45500000000000002</v>
      </c>
      <c r="V12" s="19">
        <v>0.63600000000000001</v>
      </c>
      <c r="W12" s="16"/>
      <c r="X12" s="16"/>
      <c r="Y12" s="16"/>
      <c r="Z12" s="16"/>
      <c r="AA12" s="16"/>
    </row>
    <row r="13" spans="1:27" ht="12" customHeight="1" x14ac:dyDescent="0.2">
      <c r="A13" s="18" t="s">
        <v>107</v>
      </c>
      <c r="B13" s="19">
        <v>12</v>
      </c>
      <c r="C13" s="19">
        <v>32</v>
      </c>
      <c r="D13" s="19">
        <v>25</v>
      </c>
      <c r="E13" s="19">
        <v>6</v>
      </c>
      <c r="F13" s="19">
        <v>8</v>
      </c>
      <c r="G13" s="19">
        <f t="shared" si="0"/>
        <v>8</v>
      </c>
      <c r="H13" s="19">
        <v>0</v>
      </c>
      <c r="I13" s="19">
        <v>0</v>
      </c>
      <c r="J13" s="19">
        <v>0</v>
      </c>
      <c r="K13" s="19">
        <v>6</v>
      </c>
      <c r="L13" s="19">
        <v>1</v>
      </c>
      <c r="M13" s="19">
        <v>5</v>
      </c>
      <c r="N13" s="19">
        <v>4</v>
      </c>
      <c r="O13" s="19">
        <v>0</v>
      </c>
      <c r="P13" s="19">
        <v>1</v>
      </c>
      <c r="Q13" s="19">
        <v>0</v>
      </c>
      <c r="R13" s="19">
        <v>0</v>
      </c>
      <c r="S13" s="19">
        <v>0.32</v>
      </c>
      <c r="T13" s="19">
        <v>0.437</v>
      </c>
      <c r="U13" s="19">
        <v>0.32</v>
      </c>
      <c r="V13" s="19">
        <v>0.75700000000000001</v>
      </c>
      <c r="W13" s="16"/>
      <c r="X13" s="16"/>
      <c r="Y13" s="16"/>
      <c r="Z13" s="16"/>
      <c r="AA13" s="16"/>
    </row>
    <row r="14" spans="1:27" ht="12" customHeight="1" x14ac:dyDescent="0.2">
      <c r="A14" s="18" t="s">
        <v>115</v>
      </c>
      <c r="B14" s="19">
        <v>1</v>
      </c>
      <c r="C14" s="19">
        <v>2</v>
      </c>
      <c r="D14" s="19">
        <v>2</v>
      </c>
      <c r="E14" s="19">
        <v>1</v>
      </c>
      <c r="F14" s="19">
        <v>2</v>
      </c>
      <c r="G14" s="19">
        <f t="shared" si="0"/>
        <v>2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1</v>
      </c>
      <c r="T14" s="19">
        <v>1</v>
      </c>
      <c r="U14" s="19">
        <v>1</v>
      </c>
      <c r="V14" s="19">
        <v>2</v>
      </c>
      <c r="W14" s="16"/>
      <c r="X14" s="16"/>
      <c r="Y14" s="16"/>
      <c r="Z14" s="16"/>
      <c r="AA14" s="16"/>
    </row>
    <row r="15" spans="1:27" ht="12" customHeight="1" x14ac:dyDescent="0.2">
      <c r="A15" s="18" t="s">
        <v>122</v>
      </c>
      <c r="B15" s="19">
        <v>10</v>
      </c>
      <c r="C15" s="19">
        <v>40</v>
      </c>
      <c r="D15" s="19">
        <v>34</v>
      </c>
      <c r="E15" s="19">
        <v>10</v>
      </c>
      <c r="F15" s="19">
        <v>17</v>
      </c>
      <c r="G15" s="19">
        <f t="shared" si="0"/>
        <v>7</v>
      </c>
      <c r="H15" s="19">
        <v>7</v>
      </c>
      <c r="I15" s="19">
        <v>1</v>
      </c>
      <c r="J15" s="19">
        <v>2</v>
      </c>
      <c r="K15" s="19">
        <v>16</v>
      </c>
      <c r="L15" s="19">
        <v>1</v>
      </c>
      <c r="M15" s="19">
        <v>5</v>
      </c>
      <c r="N15" s="19">
        <v>9</v>
      </c>
      <c r="O15" s="19">
        <v>0</v>
      </c>
      <c r="P15" s="19">
        <v>0</v>
      </c>
      <c r="Q15" s="19">
        <v>0</v>
      </c>
      <c r="R15" s="19">
        <v>0</v>
      </c>
      <c r="S15" s="19">
        <v>0.5</v>
      </c>
      <c r="T15" s="19">
        <v>0.57499999999999996</v>
      </c>
      <c r="U15" s="19">
        <v>0.94099999999999995</v>
      </c>
      <c r="V15" s="19">
        <v>1.516</v>
      </c>
      <c r="W15" s="16"/>
      <c r="X15" s="16"/>
      <c r="Y15" s="16"/>
      <c r="Z15" s="16"/>
      <c r="AA15" s="16"/>
    </row>
    <row r="16" spans="1:27" ht="12" customHeight="1" x14ac:dyDescent="0.2">
      <c r="A16" s="18" t="s">
        <v>132</v>
      </c>
      <c r="B16" s="19">
        <v>11</v>
      </c>
      <c r="C16" s="19">
        <v>41</v>
      </c>
      <c r="D16" s="19">
        <v>33</v>
      </c>
      <c r="E16" s="19">
        <v>7</v>
      </c>
      <c r="F16" s="19">
        <v>8</v>
      </c>
      <c r="G16" s="19">
        <f t="shared" si="0"/>
        <v>6</v>
      </c>
      <c r="H16" s="19">
        <v>2</v>
      </c>
      <c r="I16" s="19">
        <v>0</v>
      </c>
      <c r="J16" s="19">
        <v>0</v>
      </c>
      <c r="K16" s="19">
        <v>4</v>
      </c>
      <c r="L16" s="19">
        <v>1</v>
      </c>
      <c r="M16" s="19">
        <v>7</v>
      </c>
      <c r="N16" s="19">
        <v>10</v>
      </c>
      <c r="O16" s="19">
        <v>0</v>
      </c>
      <c r="P16" s="19">
        <v>0</v>
      </c>
      <c r="Q16" s="19">
        <v>0</v>
      </c>
      <c r="R16" s="19">
        <v>0</v>
      </c>
      <c r="S16" s="19">
        <v>0.24199999999999999</v>
      </c>
      <c r="T16" s="19">
        <v>0.39</v>
      </c>
      <c r="U16" s="19">
        <v>0.30299999999999999</v>
      </c>
      <c r="V16" s="19">
        <v>0.69299999999999995</v>
      </c>
      <c r="W16" s="16"/>
      <c r="X16" s="16"/>
      <c r="Y16" s="16"/>
      <c r="Z16" s="16"/>
      <c r="AA16" s="16"/>
    </row>
    <row r="17" spans="1:27" ht="12" customHeight="1" x14ac:dyDescent="0.2">
      <c r="A17" s="18" t="s">
        <v>140</v>
      </c>
      <c r="B17" s="19">
        <v>3</v>
      </c>
      <c r="C17" s="19">
        <v>13</v>
      </c>
      <c r="D17" s="19">
        <v>11</v>
      </c>
      <c r="E17" s="19">
        <v>1</v>
      </c>
      <c r="F17" s="19">
        <v>2</v>
      </c>
      <c r="G17" s="19">
        <f t="shared" si="0"/>
        <v>2</v>
      </c>
      <c r="H17" s="19">
        <v>0</v>
      </c>
      <c r="I17" s="19">
        <v>0</v>
      </c>
      <c r="J17" s="19">
        <v>0</v>
      </c>
      <c r="K17" s="19">
        <v>2</v>
      </c>
      <c r="L17" s="19">
        <v>0</v>
      </c>
      <c r="M17" s="19">
        <v>2</v>
      </c>
      <c r="N17" s="19">
        <v>2</v>
      </c>
      <c r="O17" s="19">
        <v>0</v>
      </c>
      <c r="P17" s="19">
        <v>0</v>
      </c>
      <c r="Q17" s="19">
        <v>1</v>
      </c>
      <c r="R17" s="19">
        <v>0</v>
      </c>
      <c r="S17" s="19">
        <v>0.182</v>
      </c>
      <c r="T17" s="19">
        <v>0.308</v>
      </c>
      <c r="U17" s="19">
        <v>0.182</v>
      </c>
      <c r="V17" s="19">
        <v>0.49</v>
      </c>
      <c r="W17" s="16"/>
      <c r="X17" s="16"/>
      <c r="Y17" s="16"/>
      <c r="Z17" s="16"/>
      <c r="AA17" s="16"/>
    </row>
    <row r="18" spans="1:27" ht="12" customHeight="1" x14ac:dyDescent="0.2">
      <c r="A18" s="18" t="s">
        <v>149</v>
      </c>
      <c r="B18" s="19">
        <v>8</v>
      </c>
      <c r="C18" s="19">
        <v>29</v>
      </c>
      <c r="D18" s="19">
        <v>25</v>
      </c>
      <c r="E18" s="19">
        <v>11</v>
      </c>
      <c r="F18" s="19">
        <v>7</v>
      </c>
      <c r="G18" s="19">
        <f t="shared" si="0"/>
        <v>7</v>
      </c>
      <c r="H18" s="19">
        <v>0</v>
      </c>
      <c r="I18" s="19">
        <v>0</v>
      </c>
      <c r="J18" s="19">
        <v>0</v>
      </c>
      <c r="K18" s="19">
        <v>1</v>
      </c>
      <c r="L18" s="19">
        <v>0</v>
      </c>
      <c r="M18" s="19">
        <v>4</v>
      </c>
      <c r="N18" s="19">
        <v>2</v>
      </c>
      <c r="O18" s="19">
        <v>0</v>
      </c>
      <c r="P18" s="19">
        <v>0</v>
      </c>
      <c r="Q18" s="19">
        <v>2</v>
      </c>
      <c r="R18" s="19">
        <v>0</v>
      </c>
      <c r="S18" s="19">
        <v>0.28000000000000003</v>
      </c>
      <c r="T18" s="19">
        <v>0.379</v>
      </c>
      <c r="U18" s="19">
        <v>0.28000000000000003</v>
      </c>
      <c r="V18" s="19">
        <v>0.65900000000000003</v>
      </c>
      <c r="W18" s="16"/>
      <c r="X18" s="16"/>
      <c r="Y18" s="16"/>
      <c r="Z18" s="16"/>
      <c r="AA18" s="16"/>
    </row>
    <row r="19" spans="1:27" ht="12" customHeight="1" x14ac:dyDescent="0.2">
      <c r="A19" s="18" t="s">
        <v>156</v>
      </c>
      <c r="B19" s="19">
        <v>12</v>
      </c>
      <c r="C19" s="19">
        <v>58</v>
      </c>
      <c r="D19" s="19">
        <v>37</v>
      </c>
      <c r="E19" s="19">
        <v>10</v>
      </c>
      <c r="F19" s="19">
        <v>16</v>
      </c>
      <c r="G19" s="19">
        <f t="shared" si="0"/>
        <v>11</v>
      </c>
      <c r="H19" s="19">
        <v>3</v>
      </c>
      <c r="I19" s="19">
        <v>1</v>
      </c>
      <c r="J19" s="19">
        <v>1</v>
      </c>
      <c r="K19" s="19">
        <v>13</v>
      </c>
      <c r="L19" s="19">
        <v>7</v>
      </c>
      <c r="M19" s="19">
        <v>13</v>
      </c>
      <c r="N19" s="19">
        <v>9</v>
      </c>
      <c r="O19" s="19">
        <v>0</v>
      </c>
      <c r="P19" s="19">
        <v>1</v>
      </c>
      <c r="Q19" s="19">
        <v>3</v>
      </c>
      <c r="R19" s="19">
        <v>0</v>
      </c>
      <c r="S19" s="19">
        <v>0.432</v>
      </c>
      <c r="T19" s="19">
        <v>0.621</v>
      </c>
      <c r="U19" s="19">
        <v>0.64900000000000002</v>
      </c>
      <c r="V19" s="19">
        <v>1.2689999999999999</v>
      </c>
      <c r="W19" s="16"/>
      <c r="X19" s="16"/>
      <c r="Y19" s="16"/>
      <c r="Z19" s="16"/>
      <c r="AA19" s="16"/>
    </row>
    <row r="20" spans="1:27" ht="12" customHeight="1" x14ac:dyDescent="0.2">
      <c r="A20" s="18" t="s">
        <v>161</v>
      </c>
      <c r="B20" s="19">
        <v>14</v>
      </c>
      <c r="C20" s="19">
        <v>59</v>
      </c>
      <c r="D20" s="19">
        <v>46</v>
      </c>
      <c r="E20" s="19">
        <v>18</v>
      </c>
      <c r="F20" s="19">
        <v>15</v>
      </c>
      <c r="G20" s="19">
        <f t="shared" si="0"/>
        <v>12</v>
      </c>
      <c r="H20" s="19">
        <v>2</v>
      </c>
      <c r="I20" s="19">
        <v>0</v>
      </c>
      <c r="J20" s="19">
        <v>1</v>
      </c>
      <c r="K20" s="19">
        <v>8</v>
      </c>
      <c r="L20" s="19">
        <v>3</v>
      </c>
      <c r="M20" s="19">
        <v>8</v>
      </c>
      <c r="N20" s="19">
        <v>5</v>
      </c>
      <c r="O20" s="19">
        <v>2</v>
      </c>
      <c r="P20" s="19">
        <v>0</v>
      </c>
      <c r="Q20" s="19">
        <v>1</v>
      </c>
      <c r="R20" s="19">
        <v>1</v>
      </c>
      <c r="S20" s="19">
        <v>0.32600000000000001</v>
      </c>
      <c r="T20" s="19">
        <v>0.45600000000000002</v>
      </c>
      <c r="U20" s="19">
        <v>0.435</v>
      </c>
      <c r="V20" s="19">
        <v>0.89100000000000001</v>
      </c>
      <c r="W20" s="16"/>
      <c r="X20" s="16"/>
      <c r="Y20" s="16"/>
      <c r="Z20" s="16"/>
      <c r="AA20" s="16"/>
    </row>
    <row r="21" spans="1:27" ht="12" customHeight="1" x14ac:dyDescent="0.2">
      <c r="A21" s="18" t="s">
        <v>167</v>
      </c>
      <c r="B21" s="19">
        <v>1</v>
      </c>
      <c r="C21" s="19">
        <v>1</v>
      </c>
      <c r="D21" s="19">
        <v>1</v>
      </c>
      <c r="E21" s="19">
        <v>0</v>
      </c>
      <c r="F21" s="19">
        <v>0</v>
      </c>
      <c r="G21" s="19">
        <f t="shared" si="0"/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6"/>
      <c r="X21" s="16"/>
      <c r="Y21" s="16"/>
      <c r="Z21" s="16"/>
      <c r="AA21" s="16"/>
    </row>
    <row r="22" spans="1:27" ht="12" customHeight="1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7" ht="12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A30" s="16"/>
      <c r="B30" s="16"/>
      <c r="C30" s="16"/>
      <c r="D30" s="1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7" ht="12" customHeight="1" x14ac:dyDescent="0.2">
      <c r="A31" s="16"/>
      <c r="B31" s="16"/>
      <c r="C31" s="16"/>
      <c r="D31" s="1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7" ht="12" customHeight="1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2" customHeight="1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2" customHeight="1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25</v>
      </c>
      <c r="B36" s="23">
        <v>4</v>
      </c>
      <c r="C36" s="23">
        <v>1</v>
      </c>
      <c r="D36" s="23">
        <v>1</v>
      </c>
      <c r="E36" s="23">
        <v>0</v>
      </c>
      <c r="F36" s="23">
        <v>0</v>
      </c>
      <c r="G36" s="23">
        <v>1</v>
      </c>
      <c r="H36" s="23">
        <v>2</v>
      </c>
      <c r="I36" s="23">
        <v>2</v>
      </c>
      <c r="J36" s="23">
        <v>13</v>
      </c>
      <c r="K36" s="23"/>
      <c r="L36" s="23">
        <v>8</v>
      </c>
      <c r="M36" s="23">
        <v>5</v>
      </c>
      <c r="N36" s="23">
        <v>2</v>
      </c>
      <c r="O36" s="23">
        <v>0</v>
      </c>
      <c r="P36" s="23">
        <v>2</v>
      </c>
      <c r="Q36" s="23">
        <v>9</v>
      </c>
      <c r="R36" s="23">
        <v>18</v>
      </c>
      <c r="S36" s="23">
        <v>1.31</v>
      </c>
      <c r="T36" s="23"/>
      <c r="U36" s="23">
        <v>1.08</v>
      </c>
      <c r="V36" s="16"/>
      <c r="W36" s="16"/>
      <c r="X36" s="16"/>
      <c r="Y36" s="16"/>
      <c r="Z36" s="16"/>
    </row>
    <row r="37" spans="1:26" ht="12" customHeight="1" x14ac:dyDescent="0.2">
      <c r="A37" s="9" t="s">
        <v>34</v>
      </c>
      <c r="B37" s="23">
        <v>2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1.1000000000000001</v>
      </c>
      <c r="K37" s="23"/>
      <c r="L37" s="23">
        <v>2</v>
      </c>
      <c r="M37" s="23">
        <v>3</v>
      </c>
      <c r="N37" s="23">
        <v>3</v>
      </c>
      <c r="O37" s="23">
        <v>1</v>
      </c>
      <c r="P37" s="23">
        <v>1</v>
      </c>
      <c r="Q37" s="23">
        <v>2</v>
      </c>
      <c r="R37" s="23">
        <v>1</v>
      </c>
      <c r="S37" s="23">
        <v>3</v>
      </c>
      <c r="T37" s="23"/>
      <c r="U37" s="23">
        <v>15.75</v>
      </c>
      <c r="V37" s="16"/>
      <c r="W37" s="16"/>
      <c r="X37" s="16"/>
      <c r="Y37" s="16"/>
      <c r="Z37" s="16"/>
    </row>
    <row r="38" spans="1:26" ht="12" customHeight="1" x14ac:dyDescent="0.2">
      <c r="A38" s="9" t="s">
        <v>55</v>
      </c>
      <c r="B38" s="23">
        <v>3</v>
      </c>
      <c r="C38" s="23">
        <v>0</v>
      </c>
      <c r="D38" s="23">
        <v>0</v>
      </c>
      <c r="E38" s="23">
        <v>0</v>
      </c>
      <c r="F38" s="23">
        <v>1</v>
      </c>
      <c r="G38" s="23">
        <v>0</v>
      </c>
      <c r="H38" s="23">
        <v>0</v>
      </c>
      <c r="I38" s="23">
        <v>0</v>
      </c>
      <c r="J38" s="23">
        <v>5.2</v>
      </c>
      <c r="K38" s="23"/>
      <c r="L38" s="23">
        <v>3</v>
      </c>
      <c r="M38" s="23">
        <v>4</v>
      </c>
      <c r="N38" s="23">
        <v>1</v>
      </c>
      <c r="O38" s="23">
        <v>0</v>
      </c>
      <c r="P38" s="23">
        <v>0</v>
      </c>
      <c r="Q38" s="23">
        <v>2</v>
      </c>
      <c r="R38" s="23">
        <v>6</v>
      </c>
      <c r="S38" s="23">
        <v>0.88</v>
      </c>
      <c r="T38" s="23"/>
      <c r="U38" s="23">
        <v>1.24</v>
      </c>
      <c r="V38" s="16"/>
      <c r="W38" s="16"/>
      <c r="X38" s="16"/>
      <c r="Y38" s="16"/>
      <c r="Z38" s="16"/>
    </row>
    <row r="39" spans="1:26" ht="12" customHeight="1" x14ac:dyDescent="0.2">
      <c r="A39" s="9" t="s">
        <v>77</v>
      </c>
      <c r="B39" s="23">
        <v>3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6</v>
      </c>
      <c r="K39" s="23"/>
      <c r="L39" s="23">
        <v>10</v>
      </c>
      <c r="M39" s="23">
        <v>11</v>
      </c>
      <c r="N39" s="23">
        <v>7</v>
      </c>
      <c r="O39" s="23">
        <v>1</v>
      </c>
      <c r="P39" s="23">
        <v>1</v>
      </c>
      <c r="Q39" s="23">
        <v>3</v>
      </c>
      <c r="R39" s="23">
        <v>4</v>
      </c>
      <c r="S39" s="23">
        <v>2.17</v>
      </c>
      <c r="T39" s="23"/>
      <c r="U39" s="23">
        <v>8.17</v>
      </c>
      <c r="V39" s="16"/>
      <c r="W39" s="16"/>
      <c r="X39" s="16"/>
      <c r="Y39" s="16"/>
      <c r="Z39" s="16"/>
    </row>
    <row r="40" spans="1:26" ht="12" customHeight="1" x14ac:dyDescent="0.2">
      <c r="A40" s="9" t="s">
        <v>101</v>
      </c>
      <c r="B40" s="23">
        <v>5</v>
      </c>
      <c r="C40" s="23">
        <v>3</v>
      </c>
      <c r="D40" s="23">
        <v>0</v>
      </c>
      <c r="E40" s="23">
        <v>0</v>
      </c>
      <c r="F40" s="23">
        <v>2</v>
      </c>
      <c r="G40" s="23">
        <v>1</v>
      </c>
      <c r="H40" s="23">
        <v>0</v>
      </c>
      <c r="I40" s="23">
        <v>0</v>
      </c>
      <c r="J40" s="23">
        <v>18</v>
      </c>
      <c r="K40" s="23"/>
      <c r="L40" s="23">
        <v>16</v>
      </c>
      <c r="M40" s="23">
        <v>20</v>
      </c>
      <c r="N40" s="23">
        <v>13</v>
      </c>
      <c r="O40" s="23">
        <v>2</v>
      </c>
      <c r="P40" s="23">
        <v>3</v>
      </c>
      <c r="Q40" s="23">
        <v>9</v>
      </c>
      <c r="R40" s="23">
        <v>21</v>
      </c>
      <c r="S40" s="23">
        <v>1.39</v>
      </c>
      <c r="T40" s="23"/>
      <c r="U40" s="23">
        <v>5.0599999999999996</v>
      </c>
      <c r="V40" s="16"/>
      <c r="W40" s="16"/>
      <c r="X40" s="16"/>
      <c r="Y40" s="16"/>
      <c r="Z40" s="16"/>
    </row>
    <row r="41" spans="1:26" ht="12" customHeight="1" x14ac:dyDescent="0.2">
      <c r="A41" s="9" t="s">
        <v>107</v>
      </c>
      <c r="B41" s="23">
        <v>2</v>
      </c>
      <c r="C41" s="23">
        <v>1</v>
      </c>
      <c r="D41" s="23">
        <v>0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4</v>
      </c>
      <c r="K41" s="23"/>
      <c r="L41" s="23">
        <v>1</v>
      </c>
      <c r="M41" s="23">
        <v>3</v>
      </c>
      <c r="N41" s="23">
        <v>3</v>
      </c>
      <c r="O41" s="23">
        <v>1</v>
      </c>
      <c r="P41" s="23">
        <v>0</v>
      </c>
      <c r="Q41" s="23">
        <v>6</v>
      </c>
      <c r="R41" s="23">
        <v>4</v>
      </c>
      <c r="S41" s="23">
        <v>1.75</v>
      </c>
      <c r="T41" s="23"/>
      <c r="U41" s="23">
        <v>5.25</v>
      </c>
      <c r="V41" s="16"/>
      <c r="W41" s="16"/>
      <c r="X41" s="16"/>
      <c r="Y41" s="16"/>
      <c r="Z41" s="16"/>
    </row>
    <row r="42" spans="1:26" ht="12" customHeight="1" x14ac:dyDescent="0.2">
      <c r="A42" s="9" t="s">
        <v>122</v>
      </c>
      <c r="B42" s="23">
        <v>5</v>
      </c>
      <c r="C42" s="23">
        <v>3</v>
      </c>
      <c r="D42" s="23">
        <v>1</v>
      </c>
      <c r="E42" s="23">
        <v>0</v>
      </c>
      <c r="F42" s="23">
        <v>4</v>
      </c>
      <c r="G42" s="23">
        <v>1</v>
      </c>
      <c r="H42" s="23">
        <v>0</v>
      </c>
      <c r="I42" s="23">
        <v>0</v>
      </c>
      <c r="J42" s="23">
        <v>21</v>
      </c>
      <c r="K42" s="23"/>
      <c r="L42" s="23">
        <v>27</v>
      </c>
      <c r="M42" s="23">
        <v>18</v>
      </c>
      <c r="N42" s="23">
        <v>14</v>
      </c>
      <c r="O42" s="23">
        <v>0</v>
      </c>
      <c r="P42" s="23">
        <v>1</v>
      </c>
      <c r="Q42" s="23">
        <v>6</v>
      </c>
      <c r="R42" s="23">
        <v>24</v>
      </c>
      <c r="S42" s="23">
        <v>1.57</v>
      </c>
      <c r="T42" s="23"/>
      <c r="U42" s="23">
        <v>4.67</v>
      </c>
      <c r="V42" s="16"/>
      <c r="W42" s="16"/>
      <c r="X42" s="16"/>
      <c r="Y42" s="16"/>
      <c r="Z42" s="16"/>
    </row>
    <row r="43" spans="1:26" ht="12" customHeight="1" x14ac:dyDescent="0.2">
      <c r="A43" s="9" t="s">
        <v>156</v>
      </c>
      <c r="B43" s="23">
        <v>4</v>
      </c>
      <c r="C43" s="23">
        <v>3</v>
      </c>
      <c r="D43" s="23">
        <v>2</v>
      </c>
      <c r="E43" s="23">
        <v>0</v>
      </c>
      <c r="F43" s="23">
        <v>2</v>
      </c>
      <c r="G43" s="23">
        <v>0</v>
      </c>
      <c r="H43" s="23">
        <v>0</v>
      </c>
      <c r="I43" s="23">
        <v>0</v>
      </c>
      <c r="J43" s="23">
        <v>23</v>
      </c>
      <c r="K43" s="23"/>
      <c r="L43" s="23">
        <v>23</v>
      </c>
      <c r="M43" s="23">
        <v>10</v>
      </c>
      <c r="N43" s="23">
        <v>6</v>
      </c>
      <c r="O43" s="23">
        <v>2</v>
      </c>
      <c r="P43" s="23">
        <v>1</v>
      </c>
      <c r="Q43" s="23">
        <v>5</v>
      </c>
      <c r="R43" s="23">
        <v>23</v>
      </c>
      <c r="S43" s="23">
        <v>1.22</v>
      </c>
      <c r="T43" s="23"/>
      <c r="U43" s="23">
        <v>1.83</v>
      </c>
      <c r="V43" s="16"/>
      <c r="W43" s="16"/>
      <c r="X43" s="16"/>
      <c r="Y43" s="16"/>
      <c r="Z43" s="16"/>
    </row>
    <row r="44" spans="1:26" ht="12" customHeight="1" x14ac:dyDescent="0.2">
      <c r="A44" s="9" t="s">
        <v>185</v>
      </c>
      <c r="B44" s="23">
        <v>1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0.2</v>
      </c>
      <c r="K44" s="23"/>
      <c r="L44" s="23">
        <v>4</v>
      </c>
      <c r="M44" s="23">
        <v>5</v>
      </c>
      <c r="N44" s="23">
        <v>5</v>
      </c>
      <c r="O44" s="14">
        <v>0</v>
      </c>
      <c r="P44" s="23">
        <v>0</v>
      </c>
      <c r="Q44" s="23">
        <v>2</v>
      </c>
      <c r="R44" s="23">
        <v>0</v>
      </c>
      <c r="S44" s="23">
        <v>9</v>
      </c>
      <c r="T44" s="23"/>
      <c r="U44" s="23">
        <v>52.5</v>
      </c>
      <c r="V44" s="16"/>
      <c r="W44" s="16"/>
      <c r="X44" s="16"/>
      <c r="Y44" s="16"/>
      <c r="Z44" s="16"/>
    </row>
    <row r="45" spans="1:26" ht="12" customHeight="1" x14ac:dyDescent="0.2">
      <c r="A45" s="9" t="s">
        <v>167</v>
      </c>
      <c r="B45" s="23">
        <v>3</v>
      </c>
      <c r="C45" s="23">
        <v>3</v>
      </c>
      <c r="D45" s="23">
        <v>0</v>
      </c>
      <c r="E45" s="23">
        <v>0</v>
      </c>
      <c r="F45" s="23">
        <v>0</v>
      </c>
      <c r="G45" s="23">
        <v>1</v>
      </c>
      <c r="H45" s="23">
        <v>0</v>
      </c>
      <c r="I45" s="23">
        <v>0</v>
      </c>
      <c r="J45" s="23">
        <v>13</v>
      </c>
      <c r="K45" s="23"/>
      <c r="L45" s="23">
        <v>18</v>
      </c>
      <c r="M45" s="23">
        <v>16</v>
      </c>
      <c r="N45" s="23">
        <v>6</v>
      </c>
      <c r="O45" s="23">
        <v>0</v>
      </c>
      <c r="P45" s="23">
        <v>0</v>
      </c>
      <c r="Q45" s="23">
        <v>8</v>
      </c>
      <c r="R45" s="23">
        <v>16</v>
      </c>
      <c r="S45" s="23">
        <v>2</v>
      </c>
      <c r="T45" s="23"/>
      <c r="U45" s="23">
        <v>3.23</v>
      </c>
      <c r="V45" s="16"/>
      <c r="W45" s="16"/>
      <c r="X45" s="16"/>
      <c r="Y45" s="16"/>
      <c r="Z45" s="16"/>
    </row>
    <row r="46" spans="1:26" ht="12" customHeigh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2" customHeight="1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2" customHeight="1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2" customHeight="1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2" customHeight="1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2" customHeight="1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2" customHeight="1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2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2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2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2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961"/>
  <sheetViews>
    <sheetView workbookViewId="0">
      <selection activeCell="E54" sqref="E54"/>
    </sheetView>
  </sheetViews>
  <sheetFormatPr defaultColWidth="12.625" defaultRowHeight="15" customHeight="1" x14ac:dyDescent="0.2"/>
  <cols>
    <col min="1" max="1" width="22.1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24" t="s">
        <v>26</v>
      </c>
      <c r="B2" s="19">
        <v>7</v>
      </c>
      <c r="C2" s="19">
        <v>20</v>
      </c>
      <c r="D2" s="19">
        <v>16</v>
      </c>
      <c r="E2" s="19">
        <v>3</v>
      </c>
      <c r="F2" s="19">
        <v>5</v>
      </c>
      <c r="G2" s="19">
        <f>(F2)-H2-I2-J2</f>
        <v>3</v>
      </c>
      <c r="H2" s="19">
        <v>2</v>
      </c>
      <c r="I2" s="19">
        <v>0</v>
      </c>
      <c r="J2" s="19">
        <v>0</v>
      </c>
      <c r="K2" s="19">
        <v>3</v>
      </c>
      <c r="L2" s="19">
        <v>1</v>
      </c>
      <c r="M2" s="19">
        <v>3</v>
      </c>
      <c r="N2" s="19">
        <v>9</v>
      </c>
      <c r="O2" s="19">
        <v>0</v>
      </c>
      <c r="P2" s="19">
        <v>0</v>
      </c>
      <c r="Q2" s="19">
        <v>1</v>
      </c>
      <c r="R2" s="19">
        <v>0</v>
      </c>
      <c r="S2" s="19">
        <v>0.312</v>
      </c>
      <c r="T2" s="19">
        <v>0.45</v>
      </c>
      <c r="U2" s="19">
        <v>0.437</v>
      </c>
      <c r="V2" s="19">
        <v>0.88700000000000001</v>
      </c>
      <c r="W2" s="16"/>
      <c r="X2" s="16"/>
      <c r="Y2" s="16"/>
      <c r="Z2" s="16"/>
      <c r="AA2" s="16"/>
    </row>
    <row r="3" spans="1:27" ht="12" customHeight="1" x14ac:dyDescent="0.2">
      <c r="A3" s="24" t="s">
        <v>27</v>
      </c>
      <c r="B3" s="19">
        <v>9</v>
      </c>
      <c r="C3" s="19">
        <v>27</v>
      </c>
      <c r="D3" s="19">
        <v>22</v>
      </c>
      <c r="E3" s="19">
        <v>7</v>
      </c>
      <c r="F3" s="19">
        <v>7</v>
      </c>
      <c r="G3" s="19">
        <f t="shared" ref="G3:G30" si="0">(F3)-H3-I3-J3</f>
        <v>5</v>
      </c>
      <c r="H3" s="19">
        <v>1</v>
      </c>
      <c r="I3" s="19">
        <v>0</v>
      </c>
      <c r="J3" s="19">
        <v>1</v>
      </c>
      <c r="K3" s="19">
        <v>8</v>
      </c>
      <c r="L3" s="19">
        <v>0</v>
      </c>
      <c r="M3" s="19">
        <v>3</v>
      </c>
      <c r="N3" s="19">
        <v>3</v>
      </c>
      <c r="O3" s="19">
        <v>0</v>
      </c>
      <c r="P3" s="19">
        <v>2</v>
      </c>
      <c r="Q3" s="19">
        <v>0</v>
      </c>
      <c r="R3" s="19">
        <v>0</v>
      </c>
      <c r="S3" s="19">
        <v>0.318</v>
      </c>
      <c r="T3" s="19">
        <v>0.37</v>
      </c>
      <c r="U3" s="19">
        <v>0.5</v>
      </c>
      <c r="V3" s="19">
        <v>0.87</v>
      </c>
      <c r="W3" s="16"/>
      <c r="X3" s="16"/>
      <c r="Y3" s="16"/>
      <c r="Z3" s="16"/>
      <c r="AA3" s="16"/>
    </row>
    <row r="4" spans="1:27" ht="12" customHeight="1" x14ac:dyDescent="0.2">
      <c r="A4" s="24" t="s">
        <v>34</v>
      </c>
      <c r="B4" s="19">
        <v>4</v>
      </c>
      <c r="C4" s="19">
        <v>13</v>
      </c>
      <c r="D4" s="19">
        <v>10</v>
      </c>
      <c r="E4" s="19">
        <v>1</v>
      </c>
      <c r="F4" s="19">
        <v>2</v>
      </c>
      <c r="G4" s="19">
        <f t="shared" si="0"/>
        <v>2</v>
      </c>
      <c r="H4" s="19">
        <v>0</v>
      </c>
      <c r="I4" s="19">
        <v>0</v>
      </c>
      <c r="J4" s="19">
        <v>0</v>
      </c>
      <c r="K4" s="19">
        <v>0</v>
      </c>
      <c r="L4" s="19">
        <v>0</v>
      </c>
      <c r="M4" s="19">
        <v>3</v>
      </c>
      <c r="N4" s="19">
        <v>4</v>
      </c>
      <c r="O4" s="19">
        <v>0</v>
      </c>
      <c r="P4" s="19">
        <v>0</v>
      </c>
      <c r="Q4" s="19">
        <v>2</v>
      </c>
      <c r="R4" s="19">
        <v>0</v>
      </c>
      <c r="S4" s="19">
        <v>0.2</v>
      </c>
      <c r="T4" s="19">
        <v>0.38500000000000001</v>
      </c>
      <c r="U4" s="19">
        <v>0.2</v>
      </c>
      <c r="V4" s="19">
        <v>0.58499999999999996</v>
      </c>
      <c r="W4" s="16"/>
      <c r="X4" s="16"/>
      <c r="Y4" s="16"/>
      <c r="Z4" s="16"/>
      <c r="AA4" s="16"/>
    </row>
    <row r="5" spans="1:27" ht="12" customHeight="1" x14ac:dyDescent="0.2">
      <c r="A5" s="24" t="s">
        <v>42</v>
      </c>
      <c r="B5" s="19">
        <v>10</v>
      </c>
      <c r="C5" s="19">
        <v>32</v>
      </c>
      <c r="D5" s="19">
        <v>25</v>
      </c>
      <c r="E5" s="19">
        <v>5</v>
      </c>
      <c r="F5" s="19">
        <v>9</v>
      </c>
      <c r="G5" s="19">
        <f t="shared" si="0"/>
        <v>8</v>
      </c>
      <c r="H5" s="19">
        <v>1</v>
      </c>
      <c r="I5" s="19">
        <v>0</v>
      </c>
      <c r="J5" s="19">
        <v>0</v>
      </c>
      <c r="K5" s="19">
        <v>5</v>
      </c>
      <c r="L5" s="19">
        <v>1</v>
      </c>
      <c r="M5" s="19">
        <v>6</v>
      </c>
      <c r="N5" s="19">
        <v>6</v>
      </c>
      <c r="O5" s="19">
        <v>0</v>
      </c>
      <c r="P5" s="19">
        <v>0</v>
      </c>
      <c r="Q5" s="19">
        <v>3</v>
      </c>
      <c r="R5" s="19">
        <v>0</v>
      </c>
      <c r="S5" s="19">
        <v>0.36</v>
      </c>
      <c r="T5" s="19">
        <v>0.5</v>
      </c>
      <c r="U5" s="19">
        <v>0.4</v>
      </c>
      <c r="V5" s="19">
        <v>0.9</v>
      </c>
      <c r="W5" s="16"/>
      <c r="X5" s="16"/>
      <c r="Y5" s="16"/>
      <c r="Z5" s="16"/>
      <c r="AA5" s="16"/>
    </row>
    <row r="6" spans="1:27" ht="12" customHeight="1" x14ac:dyDescent="0.2">
      <c r="A6" s="24" t="s">
        <v>43</v>
      </c>
      <c r="B6" s="19">
        <v>3</v>
      </c>
      <c r="C6" s="19">
        <v>8</v>
      </c>
      <c r="D6" s="19">
        <v>7</v>
      </c>
      <c r="E6" s="19">
        <v>0</v>
      </c>
      <c r="F6" s="19">
        <v>2</v>
      </c>
      <c r="G6" s="19">
        <f t="shared" si="0"/>
        <v>2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1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0.28599999999999998</v>
      </c>
      <c r="T6" s="19">
        <v>0.375</v>
      </c>
      <c r="U6" s="19">
        <v>0.28599999999999998</v>
      </c>
      <c r="V6" s="19">
        <v>0.66100000000000003</v>
      </c>
      <c r="W6" s="16"/>
      <c r="X6" s="16"/>
      <c r="Y6" s="16"/>
      <c r="Z6" s="16"/>
      <c r="AA6" s="16"/>
    </row>
    <row r="7" spans="1:27" ht="12" customHeight="1" x14ac:dyDescent="0.2">
      <c r="A7" s="24" t="s">
        <v>54</v>
      </c>
      <c r="B7" s="19">
        <v>17</v>
      </c>
      <c r="C7" s="19">
        <v>55</v>
      </c>
      <c r="D7" s="19">
        <v>47</v>
      </c>
      <c r="E7" s="19">
        <v>14</v>
      </c>
      <c r="F7" s="19">
        <v>18</v>
      </c>
      <c r="G7" s="19">
        <f t="shared" si="0"/>
        <v>13</v>
      </c>
      <c r="H7" s="19">
        <v>2</v>
      </c>
      <c r="I7" s="19">
        <v>1</v>
      </c>
      <c r="J7" s="19">
        <v>2</v>
      </c>
      <c r="K7" s="19">
        <v>17</v>
      </c>
      <c r="L7" s="19">
        <v>0</v>
      </c>
      <c r="M7" s="19">
        <v>7</v>
      </c>
      <c r="N7" s="19">
        <v>6</v>
      </c>
      <c r="O7" s="19">
        <v>0</v>
      </c>
      <c r="P7" s="19">
        <v>1</v>
      </c>
      <c r="Q7" s="19">
        <v>9</v>
      </c>
      <c r="R7" s="19">
        <v>0</v>
      </c>
      <c r="S7" s="19">
        <v>0.38300000000000001</v>
      </c>
      <c r="T7" s="19">
        <v>0.45500000000000002</v>
      </c>
      <c r="U7" s="19">
        <v>0.59599999999999997</v>
      </c>
      <c r="V7" s="19">
        <v>1.05</v>
      </c>
      <c r="W7" s="16"/>
      <c r="X7" s="16"/>
      <c r="Y7" s="16"/>
      <c r="Z7" s="16"/>
      <c r="AA7" s="16"/>
    </row>
    <row r="8" spans="1:27" ht="12" customHeight="1" x14ac:dyDescent="0.2">
      <c r="A8" s="24" t="s">
        <v>68</v>
      </c>
      <c r="B8" s="19">
        <v>10</v>
      </c>
      <c r="C8" s="19">
        <v>33</v>
      </c>
      <c r="D8" s="19">
        <v>28</v>
      </c>
      <c r="E8" s="19">
        <v>12</v>
      </c>
      <c r="F8" s="19">
        <v>10</v>
      </c>
      <c r="G8" s="19">
        <f t="shared" si="0"/>
        <v>4</v>
      </c>
      <c r="H8" s="19">
        <v>3</v>
      </c>
      <c r="I8" s="19">
        <v>0</v>
      </c>
      <c r="J8" s="19">
        <v>3</v>
      </c>
      <c r="K8" s="19">
        <v>9</v>
      </c>
      <c r="L8" s="19">
        <v>0</v>
      </c>
      <c r="M8" s="19">
        <v>5</v>
      </c>
      <c r="N8" s="19">
        <v>7</v>
      </c>
      <c r="O8" s="19">
        <v>0</v>
      </c>
      <c r="P8" s="19">
        <v>0</v>
      </c>
      <c r="Q8" s="19">
        <v>3</v>
      </c>
      <c r="R8" s="19">
        <v>0</v>
      </c>
      <c r="S8" s="19">
        <v>0.35699999999999998</v>
      </c>
      <c r="T8" s="19">
        <v>0.45500000000000002</v>
      </c>
      <c r="U8" s="19">
        <v>0.78600000000000003</v>
      </c>
      <c r="V8" s="19">
        <v>1.24</v>
      </c>
      <c r="W8" s="16"/>
      <c r="X8" s="16"/>
      <c r="Y8" s="16"/>
      <c r="Z8" s="16"/>
      <c r="AA8" s="16"/>
    </row>
    <row r="9" spans="1:27" ht="12" customHeight="1" x14ac:dyDescent="0.2">
      <c r="A9" s="24" t="s">
        <v>55</v>
      </c>
      <c r="B9" s="19">
        <v>3</v>
      </c>
      <c r="C9" s="19">
        <v>9</v>
      </c>
      <c r="D9" s="19">
        <v>8</v>
      </c>
      <c r="E9" s="19">
        <v>0</v>
      </c>
      <c r="F9" s="19">
        <v>1</v>
      </c>
      <c r="G9" s="19">
        <f t="shared" si="0"/>
        <v>1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3</v>
      </c>
      <c r="O9" s="19">
        <v>0</v>
      </c>
      <c r="P9" s="19">
        <v>0</v>
      </c>
      <c r="Q9" s="19">
        <v>0</v>
      </c>
      <c r="R9" s="19">
        <v>0</v>
      </c>
      <c r="S9" s="19">
        <v>0.125</v>
      </c>
      <c r="T9" s="19">
        <v>0.222</v>
      </c>
      <c r="U9" s="19">
        <v>0.125</v>
      </c>
      <c r="V9" s="19">
        <v>0.34699999999999998</v>
      </c>
      <c r="W9" s="16"/>
      <c r="X9" s="16"/>
      <c r="Y9" s="16"/>
      <c r="Z9" s="16"/>
      <c r="AA9" s="16"/>
    </row>
    <row r="10" spans="1:27" ht="12" customHeight="1" x14ac:dyDescent="0.2">
      <c r="A10" s="24" t="s">
        <v>47</v>
      </c>
      <c r="B10" s="19">
        <v>2</v>
      </c>
      <c r="C10" s="19">
        <v>4</v>
      </c>
      <c r="D10" s="19">
        <v>4</v>
      </c>
      <c r="E10" s="19">
        <v>0</v>
      </c>
      <c r="F10" s="19">
        <v>0</v>
      </c>
      <c r="G10" s="19">
        <f t="shared" si="0"/>
        <v>-1</v>
      </c>
      <c r="H10" s="19">
        <v>1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0.25</v>
      </c>
      <c r="V10" s="19">
        <v>0.25</v>
      </c>
      <c r="W10" s="16"/>
      <c r="X10" s="16"/>
      <c r="Y10" s="16"/>
      <c r="Z10" s="16"/>
      <c r="AA10" s="16"/>
    </row>
    <row r="11" spans="1:27" ht="12" customHeight="1" x14ac:dyDescent="0.2">
      <c r="A11" s="24" t="s">
        <v>69</v>
      </c>
      <c r="B11" s="19">
        <v>6</v>
      </c>
      <c r="C11" s="19">
        <v>17</v>
      </c>
      <c r="D11" s="19">
        <v>16</v>
      </c>
      <c r="E11" s="19">
        <v>1</v>
      </c>
      <c r="F11" s="19">
        <v>5</v>
      </c>
      <c r="G11" s="19">
        <f t="shared" si="0"/>
        <v>5</v>
      </c>
      <c r="H11" s="19">
        <v>0</v>
      </c>
      <c r="I11" s="19">
        <v>0</v>
      </c>
      <c r="J11" s="19">
        <v>0</v>
      </c>
      <c r="K11" s="19">
        <v>2</v>
      </c>
      <c r="L11" s="19">
        <v>0</v>
      </c>
      <c r="M11" s="19">
        <v>0</v>
      </c>
      <c r="N11" s="19">
        <v>1</v>
      </c>
      <c r="O11" s="19">
        <v>0</v>
      </c>
      <c r="P11" s="19">
        <v>1</v>
      </c>
      <c r="Q11" s="19">
        <v>0</v>
      </c>
      <c r="R11" s="19">
        <v>0</v>
      </c>
      <c r="S11" s="19">
        <v>0.312</v>
      </c>
      <c r="T11" s="19">
        <v>0.29399999999999998</v>
      </c>
      <c r="U11" s="19">
        <v>0.312</v>
      </c>
      <c r="V11" s="19">
        <v>0.60699999999999998</v>
      </c>
      <c r="W11" s="16"/>
      <c r="X11" s="16"/>
      <c r="Y11" s="16"/>
      <c r="Z11" s="16"/>
      <c r="AA11" s="16"/>
    </row>
    <row r="12" spans="1:27" ht="12" customHeight="1" x14ac:dyDescent="0.2">
      <c r="A12" s="24" t="s">
        <v>62</v>
      </c>
      <c r="B12" s="19">
        <v>5</v>
      </c>
      <c r="C12" s="19">
        <v>17</v>
      </c>
      <c r="D12" s="19">
        <v>12</v>
      </c>
      <c r="E12" s="19">
        <v>6</v>
      </c>
      <c r="F12" s="19">
        <v>4</v>
      </c>
      <c r="G12" s="19">
        <f t="shared" si="0"/>
        <v>3</v>
      </c>
      <c r="H12" s="19">
        <v>0</v>
      </c>
      <c r="I12" s="19">
        <v>0</v>
      </c>
      <c r="J12" s="19">
        <v>1</v>
      </c>
      <c r="K12" s="19">
        <v>4</v>
      </c>
      <c r="L12" s="19">
        <v>0</v>
      </c>
      <c r="M12" s="19">
        <v>5</v>
      </c>
      <c r="N12" s="19">
        <v>3</v>
      </c>
      <c r="O12" s="19">
        <v>0</v>
      </c>
      <c r="P12" s="19">
        <v>0</v>
      </c>
      <c r="Q12" s="19">
        <v>0</v>
      </c>
      <c r="R12" s="19">
        <v>0</v>
      </c>
      <c r="S12" s="19">
        <v>0.33300000000000002</v>
      </c>
      <c r="T12" s="19">
        <v>0.52900000000000003</v>
      </c>
      <c r="U12" s="19">
        <v>0.58299999999999996</v>
      </c>
      <c r="V12" s="19">
        <v>1.113</v>
      </c>
      <c r="W12" s="16"/>
      <c r="X12" s="16"/>
      <c r="Y12" s="16"/>
      <c r="Z12" s="16"/>
      <c r="AA12" s="16"/>
    </row>
    <row r="13" spans="1:27" ht="12" customHeight="1" x14ac:dyDescent="0.2">
      <c r="A13" s="24" t="s">
        <v>77</v>
      </c>
      <c r="B13" s="19">
        <v>11</v>
      </c>
      <c r="C13" s="19">
        <v>34</v>
      </c>
      <c r="D13" s="19">
        <v>30</v>
      </c>
      <c r="E13" s="19">
        <v>12</v>
      </c>
      <c r="F13" s="19">
        <v>12</v>
      </c>
      <c r="G13" s="19">
        <f t="shared" si="0"/>
        <v>9</v>
      </c>
      <c r="H13" s="19">
        <v>1</v>
      </c>
      <c r="I13" s="19">
        <v>1</v>
      </c>
      <c r="J13" s="19">
        <v>1</v>
      </c>
      <c r="K13" s="19">
        <v>8</v>
      </c>
      <c r="L13" s="19">
        <v>0</v>
      </c>
      <c r="M13" s="19">
        <v>4</v>
      </c>
      <c r="N13" s="19">
        <v>2</v>
      </c>
      <c r="O13" s="19">
        <v>0</v>
      </c>
      <c r="P13" s="19">
        <v>0</v>
      </c>
      <c r="Q13" s="19">
        <v>4</v>
      </c>
      <c r="R13" s="19">
        <v>0</v>
      </c>
      <c r="S13" s="19">
        <v>0.4</v>
      </c>
      <c r="T13" s="19">
        <v>0.47099999999999997</v>
      </c>
      <c r="U13" s="19">
        <v>0.6</v>
      </c>
      <c r="V13" s="19">
        <v>1.071</v>
      </c>
      <c r="W13" s="16"/>
      <c r="X13" s="16"/>
      <c r="Y13" s="16"/>
      <c r="Z13" s="16"/>
      <c r="AA13" s="16"/>
    </row>
    <row r="14" spans="1:27" ht="12" customHeight="1" x14ac:dyDescent="0.2">
      <c r="A14" s="24" t="s">
        <v>78</v>
      </c>
      <c r="B14" s="19">
        <v>7</v>
      </c>
      <c r="C14" s="19">
        <v>18</v>
      </c>
      <c r="D14" s="19">
        <v>15</v>
      </c>
      <c r="E14" s="19">
        <v>5</v>
      </c>
      <c r="F14" s="19">
        <v>4</v>
      </c>
      <c r="G14" s="19">
        <f t="shared" si="0"/>
        <v>2</v>
      </c>
      <c r="H14" s="19">
        <v>1</v>
      </c>
      <c r="I14" s="19">
        <v>1</v>
      </c>
      <c r="J14" s="19">
        <v>0</v>
      </c>
      <c r="K14" s="19">
        <v>3</v>
      </c>
      <c r="L14" s="19">
        <v>0</v>
      </c>
      <c r="M14" s="19">
        <v>3</v>
      </c>
      <c r="N14" s="19">
        <v>4</v>
      </c>
      <c r="O14" s="19">
        <v>0</v>
      </c>
      <c r="P14" s="19">
        <v>0</v>
      </c>
      <c r="Q14" s="19">
        <v>3</v>
      </c>
      <c r="R14" s="19">
        <v>0</v>
      </c>
      <c r="S14" s="19">
        <v>0.26700000000000002</v>
      </c>
      <c r="T14" s="19">
        <v>0.38900000000000001</v>
      </c>
      <c r="U14" s="19">
        <v>0.46700000000000003</v>
      </c>
      <c r="V14" s="19">
        <v>0.85599999999999998</v>
      </c>
      <c r="W14" s="16"/>
      <c r="X14" s="16"/>
      <c r="Y14" s="16"/>
      <c r="Z14" s="16"/>
      <c r="AA14" s="16"/>
    </row>
    <row r="15" spans="1:27" ht="12" customHeight="1" x14ac:dyDescent="0.2">
      <c r="A15" s="24" t="s">
        <v>116</v>
      </c>
      <c r="B15" s="19">
        <v>9</v>
      </c>
      <c r="C15" s="19">
        <v>27</v>
      </c>
      <c r="D15" s="19">
        <v>23</v>
      </c>
      <c r="E15" s="19">
        <v>2</v>
      </c>
      <c r="F15" s="19">
        <v>3</v>
      </c>
      <c r="G15" s="19">
        <f t="shared" si="0"/>
        <v>3</v>
      </c>
      <c r="H15" s="19">
        <v>0</v>
      </c>
      <c r="I15" s="19">
        <v>0</v>
      </c>
      <c r="J15" s="19">
        <v>0</v>
      </c>
      <c r="K15" s="19">
        <v>2</v>
      </c>
      <c r="L15" s="19">
        <v>0</v>
      </c>
      <c r="M15" s="19">
        <v>4</v>
      </c>
      <c r="N15" s="19">
        <v>8</v>
      </c>
      <c r="O15" s="19">
        <v>0</v>
      </c>
      <c r="P15" s="19">
        <v>0</v>
      </c>
      <c r="Q15" s="19">
        <v>1</v>
      </c>
      <c r="R15" s="19">
        <v>0</v>
      </c>
      <c r="S15" s="19">
        <v>0.13</v>
      </c>
      <c r="T15" s="19">
        <v>0.25900000000000001</v>
      </c>
      <c r="U15" s="19">
        <v>0.13</v>
      </c>
      <c r="V15" s="19">
        <v>0.39</v>
      </c>
      <c r="W15" s="16"/>
      <c r="X15" s="16"/>
      <c r="Y15" s="16"/>
      <c r="Z15" s="16"/>
      <c r="AA15" s="16"/>
    </row>
    <row r="16" spans="1:27" ht="12" customHeight="1" x14ac:dyDescent="0.2">
      <c r="A16" s="24" t="s">
        <v>123</v>
      </c>
      <c r="B16" s="19">
        <v>9</v>
      </c>
      <c r="C16" s="19">
        <v>26</v>
      </c>
      <c r="D16" s="19">
        <v>21</v>
      </c>
      <c r="E16" s="19">
        <v>10</v>
      </c>
      <c r="F16" s="19">
        <v>9</v>
      </c>
      <c r="G16" s="19">
        <f t="shared" si="0"/>
        <v>5</v>
      </c>
      <c r="H16" s="19">
        <v>2</v>
      </c>
      <c r="I16" s="19">
        <v>1</v>
      </c>
      <c r="J16" s="19">
        <v>1</v>
      </c>
      <c r="K16" s="19">
        <v>7</v>
      </c>
      <c r="L16" s="19">
        <v>0</v>
      </c>
      <c r="M16" s="19">
        <v>4</v>
      </c>
      <c r="N16" s="19">
        <v>4</v>
      </c>
      <c r="O16" s="19">
        <v>0</v>
      </c>
      <c r="P16" s="19">
        <v>1</v>
      </c>
      <c r="Q16" s="19">
        <v>0</v>
      </c>
      <c r="R16" s="19">
        <v>0</v>
      </c>
      <c r="S16" s="19">
        <v>0.42899999999999999</v>
      </c>
      <c r="T16" s="19">
        <v>0.5</v>
      </c>
      <c r="U16" s="19">
        <v>0.76200000000000001</v>
      </c>
      <c r="V16" s="19">
        <v>1.262</v>
      </c>
      <c r="W16" s="16"/>
      <c r="X16" s="16"/>
      <c r="Y16" s="16"/>
      <c r="Z16" s="16"/>
      <c r="AA16" s="16"/>
    </row>
    <row r="17" spans="1:27" ht="12" customHeight="1" x14ac:dyDescent="0.2">
      <c r="A17" s="24" t="s">
        <v>141</v>
      </c>
      <c r="B17" s="19">
        <v>5</v>
      </c>
      <c r="C17" s="19">
        <v>17</v>
      </c>
      <c r="D17" s="19">
        <v>15</v>
      </c>
      <c r="E17" s="19">
        <v>0</v>
      </c>
      <c r="F17" s="19">
        <v>4</v>
      </c>
      <c r="G17" s="19">
        <f t="shared" si="0"/>
        <v>4</v>
      </c>
      <c r="H17" s="19">
        <v>0</v>
      </c>
      <c r="I17" s="19">
        <v>0</v>
      </c>
      <c r="J17" s="19">
        <v>0</v>
      </c>
      <c r="K17" s="19">
        <v>4</v>
      </c>
      <c r="L17" s="19">
        <v>0</v>
      </c>
      <c r="M17" s="19">
        <v>2</v>
      </c>
      <c r="N17" s="19">
        <v>7</v>
      </c>
      <c r="O17" s="19">
        <v>0</v>
      </c>
      <c r="P17" s="19">
        <v>0</v>
      </c>
      <c r="Q17" s="19">
        <v>0</v>
      </c>
      <c r="R17" s="19">
        <v>0</v>
      </c>
      <c r="S17" s="19">
        <v>0.26700000000000002</v>
      </c>
      <c r="T17" s="19">
        <v>0.35299999999999998</v>
      </c>
      <c r="U17" s="19">
        <v>0.26700000000000002</v>
      </c>
      <c r="V17" s="19">
        <v>0.62</v>
      </c>
      <c r="W17" s="16"/>
      <c r="X17" s="16"/>
      <c r="Y17" s="16"/>
      <c r="Z17" s="16"/>
      <c r="AA17" s="16"/>
    </row>
    <row r="18" spans="1:27" ht="12" customHeight="1" x14ac:dyDescent="0.2">
      <c r="A18" s="24" t="s">
        <v>142</v>
      </c>
      <c r="B18" s="19">
        <v>9</v>
      </c>
      <c r="C18" s="19">
        <v>27</v>
      </c>
      <c r="D18" s="19">
        <v>20</v>
      </c>
      <c r="E18" s="19">
        <v>3</v>
      </c>
      <c r="F18" s="19">
        <v>5</v>
      </c>
      <c r="G18" s="19">
        <f t="shared" si="0"/>
        <v>3</v>
      </c>
      <c r="H18" s="19">
        <v>2</v>
      </c>
      <c r="I18" s="19">
        <v>0</v>
      </c>
      <c r="J18" s="19">
        <v>0</v>
      </c>
      <c r="K18" s="19">
        <v>2</v>
      </c>
      <c r="L18" s="19">
        <v>1</v>
      </c>
      <c r="M18" s="19">
        <v>6</v>
      </c>
      <c r="N18" s="19">
        <v>4</v>
      </c>
      <c r="O18" s="19">
        <v>0</v>
      </c>
      <c r="P18" s="19">
        <v>0</v>
      </c>
      <c r="Q18" s="19">
        <v>2</v>
      </c>
      <c r="R18" s="19">
        <v>0</v>
      </c>
      <c r="S18" s="19">
        <v>0.25</v>
      </c>
      <c r="T18" s="19">
        <v>0.44400000000000001</v>
      </c>
      <c r="U18" s="19">
        <v>0.35</v>
      </c>
      <c r="V18" s="19">
        <v>0.79400000000000004</v>
      </c>
      <c r="W18" s="16"/>
      <c r="X18" s="16"/>
      <c r="Y18" s="16"/>
      <c r="Z18" s="16"/>
      <c r="AA18" s="16"/>
    </row>
    <row r="19" spans="1:27" ht="12" customHeight="1" x14ac:dyDescent="0.2">
      <c r="A19" s="24" t="s">
        <v>150</v>
      </c>
      <c r="B19" s="19">
        <v>6</v>
      </c>
      <c r="C19" s="19">
        <v>14</v>
      </c>
      <c r="D19" s="19">
        <v>12</v>
      </c>
      <c r="E19" s="19">
        <v>3</v>
      </c>
      <c r="F19" s="19">
        <v>5</v>
      </c>
      <c r="G19" s="19">
        <f t="shared" si="0"/>
        <v>5</v>
      </c>
      <c r="H19" s="19">
        <v>0</v>
      </c>
      <c r="I19" s="19">
        <v>0</v>
      </c>
      <c r="J19" s="19">
        <v>0</v>
      </c>
      <c r="K19" s="19">
        <v>2</v>
      </c>
      <c r="L19" s="19">
        <v>0</v>
      </c>
      <c r="M19" s="19">
        <v>2</v>
      </c>
      <c r="N19" s="19">
        <v>3</v>
      </c>
      <c r="O19" s="19">
        <v>0</v>
      </c>
      <c r="P19" s="19">
        <v>0</v>
      </c>
      <c r="Q19" s="19">
        <v>0</v>
      </c>
      <c r="R19" s="19">
        <v>0</v>
      </c>
      <c r="S19" s="19">
        <v>0.41699999999999998</v>
      </c>
      <c r="T19" s="19">
        <v>0.5</v>
      </c>
      <c r="U19" s="19">
        <v>0.41699999999999998</v>
      </c>
      <c r="V19" s="19">
        <v>0.91700000000000004</v>
      </c>
      <c r="W19" s="16"/>
      <c r="X19" s="16"/>
      <c r="Y19" s="16"/>
      <c r="Z19" s="16"/>
      <c r="AA19" s="16"/>
    </row>
    <row r="20" spans="1:27" ht="12" customHeight="1" x14ac:dyDescent="0.2">
      <c r="A20" s="24" t="s">
        <v>92</v>
      </c>
      <c r="B20" s="19">
        <v>14</v>
      </c>
      <c r="C20" s="19">
        <v>59</v>
      </c>
      <c r="D20" s="19">
        <v>44</v>
      </c>
      <c r="E20" s="19">
        <v>16</v>
      </c>
      <c r="F20" s="19">
        <v>21</v>
      </c>
      <c r="G20" s="19">
        <f t="shared" si="0"/>
        <v>16</v>
      </c>
      <c r="H20" s="19">
        <v>4</v>
      </c>
      <c r="I20" s="19">
        <v>1</v>
      </c>
      <c r="J20" s="19">
        <v>0</v>
      </c>
      <c r="K20" s="19">
        <v>6</v>
      </c>
      <c r="L20" s="19">
        <v>3</v>
      </c>
      <c r="M20" s="19">
        <v>10</v>
      </c>
      <c r="N20" s="19">
        <v>1</v>
      </c>
      <c r="O20" s="19">
        <v>1</v>
      </c>
      <c r="P20" s="19">
        <v>1</v>
      </c>
      <c r="Q20" s="19">
        <v>4</v>
      </c>
      <c r="R20" s="19">
        <v>0</v>
      </c>
      <c r="S20" s="19">
        <v>0.47699999999999998</v>
      </c>
      <c r="T20" s="19">
        <v>0.58599999999999997</v>
      </c>
      <c r="U20" s="19">
        <v>0.61399999999999999</v>
      </c>
      <c r="V20" s="19">
        <v>1.2</v>
      </c>
      <c r="W20" s="16"/>
      <c r="X20" s="16"/>
      <c r="Y20" s="16"/>
      <c r="Z20" s="16"/>
      <c r="AA20" s="16"/>
    </row>
    <row r="21" spans="1:27" ht="12" customHeight="1" x14ac:dyDescent="0.2">
      <c r="A21" s="24" t="s">
        <v>107</v>
      </c>
      <c r="B21" s="19">
        <v>12</v>
      </c>
      <c r="C21" s="19">
        <v>44</v>
      </c>
      <c r="D21" s="19">
        <v>33</v>
      </c>
      <c r="E21" s="19">
        <v>7</v>
      </c>
      <c r="F21" s="19">
        <v>5</v>
      </c>
      <c r="G21" s="19">
        <f t="shared" si="0"/>
        <v>3</v>
      </c>
      <c r="H21" s="19">
        <v>1</v>
      </c>
      <c r="I21" s="19">
        <v>0</v>
      </c>
      <c r="J21" s="19">
        <v>1</v>
      </c>
      <c r="K21" s="19">
        <v>13</v>
      </c>
      <c r="L21" s="19">
        <v>2</v>
      </c>
      <c r="M21" s="19">
        <v>7</v>
      </c>
      <c r="N21" s="19">
        <v>6</v>
      </c>
      <c r="O21" s="19">
        <v>0</v>
      </c>
      <c r="P21" s="19">
        <v>2</v>
      </c>
      <c r="Q21" s="19">
        <v>0</v>
      </c>
      <c r="R21" s="19">
        <v>0</v>
      </c>
      <c r="S21" s="19">
        <v>0.152</v>
      </c>
      <c r="T21" s="19">
        <v>0.318</v>
      </c>
      <c r="U21" s="19">
        <v>0.27300000000000002</v>
      </c>
      <c r="V21" s="19">
        <v>0.59099999999999997</v>
      </c>
      <c r="W21" s="16"/>
      <c r="X21" s="16"/>
      <c r="Y21" s="16"/>
      <c r="Z21" s="16"/>
      <c r="AA21" s="16"/>
    </row>
    <row r="22" spans="1:27" ht="12" customHeight="1" x14ac:dyDescent="0.2">
      <c r="A22" s="24" t="s">
        <v>122</v>
      </c>
      <c r="B22" s="19">
        <v>14</v>
      </c>
      <c r="C22" s="19">
        <v>49</v>
      </c>
      <c r="D22" s="19">
        <v>38</v>
      </c>
      <c r="E22" s="19">
        <v>14</v>
      </c>
      <c r="F22" s="19">
        <v>20</v>
      </c>
      <c r="G22" s="19">
        <f>(F22)-H22-I22-J22</f>
        <v>13</v>
      </c>
      <c r="H22" s="19">
        <v>5</v>
      </c>
      <c r="I22" s="19">
        <v>0</v>
      </c>
      <c r="J22" s="19">
        <v>2</v>
      </c>
      <c r="K22" s="19">
        <v>19</v>
      </c>
      <c r="L22" s="19">
        <v>0</v>
      </c>
      <c r="M22" s="19">
        <v>11</v>
      </c>
      <c r="N22" s="19">
        <v>9</v>
      </c>
      <c r="O22" s="19">
        <v>0</v>
      </c>
      <c r="P22" s="19">
        <v>0</v>
      </c>
      <c r="Q22" s="19">
        <v>0</v>
      </c>
      <c r="R22" s="19">
        <v>0</v>
      </c>
      <c r="S22" s="19">
        <v>0.52600000000000002</v>
      </c>
      <c r="T22" s="19">
        <v>0.63300000000000001</v>
      </c>
      <c r="U22" s="19">
        <v>0.81599999999999995</v>
      </c>
      <c r="V22" s="19">
        <v>1.448</v>
      </c>
      <c r="W22" s="16"/>
      <c r="X22" s="16"/>
      <c r="Y22" s="16"/>
      <c r="Z22" s="16"/>
      <c r="AA22" s="16"/>
    </row>
    <row r="23" spans="1:27" ht="12" customHeight="1" x14ac:dyDescent="0.2">
      <c r="A23" s="24" t="s">
        <v>132</v>
      </c>
      <c r="B23" s="19">
        <v>16</v>
      </c>
      <c r="C23" s="19">
        <v>54</v>
      </c>
      <c r="D23" s="19">
        <v>43</v>
      </c>
      <c r="E23" s="19">
        <v>12</v>
      </c>
      <c r="F23" s="19">
        <v>14</v>
      </c>
      <c r="G23" s="19">
        <f t="shared" si="0"/>
        <v>11</v>
      </c>
      <c r="H23" s="19">
        <v>1</v>
      </c>
      <c r="I23" s="19">
        <v>0</v>
      </c>
      <c r="J23" s="19">
        <v>2</v>
      </c>
      <c r="K23" s="19">
        <v>5</v>
      </c>
      <c r="L23" s="19">
        <v>2</v>
      </c>
      <c r="M23" s="19">
        <v>8</v>
      </c>
      <c r="N23" s="19">
        <v>6</v>
      </c>
      <c r="O23" s="19">
        <v>1</v>
      </c>
      <c r="P23" s="19">
        <v>0</v>
      </c>
      <c r="Q23" s="19">
        <v>1</v>
      </c>
      <c r="R23" s="19">
        <v>1</v>
      </c>
      <c r="S23" s="19">
        <v>0.32600000000000001</v>
      </c>
      <c r="T23" s="19">
        <v>0.45300000000000001</v>
      </c>
      <c r="U23" s="19">
        <v>0.48799999999999999</v>
      </c>
      <c r="V23" s="19">
        <v>0.94099999999999995</v>
      </c>
      <c r="W23" s="16"/>
      <c r="X23" s="16"/>
      <c r="Y23" s="16"/>
      <c r="Z23" s="16"/>
      <c r="AA23" s="16"/>
    </row>
    <row r="24" spans="1:27" ht="12" customHeight="1" x14ac:dyDescent="0.2">
      <c r="A24" s="24" t="s">
        <v>149</v>
      </c>
      <c r="B24" s="19">
        <v>4</v>
      </c>
      <c r="C24" s="19">
        <v>13</v>
      </c>
      <c r="D24" s="19">
        <v>9</v>
      </c>
      <c r="E24" s="19">
        <v>4</v>
      </c>
      <c r="F24" s="19">
        <v>1</v>
      </c>
      <c r="G24" s="19">
        <f t="shared" si="0"/>
        <v>1</v>
      </c>
      <c r="H24" s="19">
        <v>0</v>
      </c>
      <c r="I24" s="19">
        <v>0</v>
      </c>
      <c r="J24" s="19">
        <v>0</v>
      </c>
      <c r="K24" s="19">
        <v>1</v>
      </c>
      <c r="L24" s="19">
        <v>0</v>
      </c>
      <c r="M24" s="19">
        <v>4</v>
      </c>
      <c r="N24" s="19">
        <v>1</v>
      </c>
      <c r="O24" s="19">
        <v>0</v>
      </c>
      <c r="P24" s="19">
        <v>0</v>
      </c>
      <c r="Q24" s="19">
        <v>1</v>
      </c>
      <c r="R24" s="19">
        <v>0</v>
      </c>
      <c r="S24" s="19">
        <v>0.111</v>
      </c>
      <c r="T24" s="19">
        <v>0.38500000000000001</v>
      </c>
      <c r="U24" s="19">
        <v>0.111</v>
      </c>
      <c r="V24" s="19">
        <v>0.496</v>
      </c>
      <c r="W24" s="16"/>
      <c r="X24" s="16"/>
      <c r="Y24" s="16"/>
      <c r="Z24" s="16"/>
      <c r="AA24" s="16"/>
    </row>
    <row r="25" spans="1:27" ht="12" customHeight="1" x14ac:dyDescent="0.2">
      <c r="A25" s="24" t="s">
        <v>177</v>
      </c>
      <c r="B25" s="19">
        <v>17</v>
      </c>
      <c r="C25" s="19">
        <v>61</v>
      </c>
      <c r="D25" s="19">
        <v>56</v>
      </c>
      <c r="E25" s="19">
        <v>22</v>
      </c>
      <c r="F25" s="19">
        <v>21</v>
      </c>
      <c r="G25" s="19">
        <f t="shared" si="0"/>
        <v>8</v>
      </c>
      <c r="H25" s="19">
        <v>7</v>
      </c>
      <c r="I25" s="19">
        <v>4</v>
      </c>
      <c r="J25" s="19">
        <v>2</v>
      </c>
      <c r="K25" s="19">
        <v>9</v>
      </c>
      <c r="L25" s="19">
        <v>0</v>
      </c>
      <c r="M25" s="19">
        <v>5</v>
      </c>
      <c r="N25" s="19">
        <v>8</v>
      </c>
      <c r="O25" s="19">
        <v>0</v>
      </c>
      <c r="P25" s="19">
        <v>0</v>
      </c>
      <c r="Q25" s="19">
        <v>9</v>
      </c>
      <c r="R25" s="19">
        <v>0</v>
      </c>
      <c r="S25" s="19">
        <v>0.375</v>
      </c>
      <c r="T25" s="19">
        <v>0.42599999999999999</v>
      </c>
      <c r="U25" s="19">
        <v>0.75</v>
      </c>
      <c r="V25" s="19">
        <v>1.1759999999999999</v>
      </c>
      <c r="W25" s="16"/>
      <c r="X25" s="16"/>
      <c r="Y25" s="16"/>
      <c r="Z25" s="16"/>
      <c r="AA25" s="16"/>
    </row>
    <row r="26" spans="1:27" ht="12" customHeight="1" x14ac:dyDescent="0.2">
      <c r="A26" s="24" t="s">
        <v>156</v>
      </c>
      <c r="B26" s="19">
        <v>10</v>
      </c>
      <c r="C26" s="19">
        <v>36</v>
      </c>
      <c r="D26" s="19">
        <v>30</v>
      </c>
      <c r="E26" s="19">
        <v>9</v>
      </c>
      <c r="F26" s="19">
        <v>10</v>
      </c>
      <c r="G26" s="19">
        <f t="shared" si="0"/>
        <v>8</v>
      </c>
      <c r="H26" s="19">
        <v>0</v>
      </c>
      <c r="I26" s="19">
        <v>0</v>
      </c>
      <c r="J26" s="19">
        <v>2</v>
      </c>
      <c r="K26" s="19">
        <v>5</v>
      </c>
      <c r="L26" s="19">
        <v>1</v>
      </c>
      <c r="M26" s="19">
        <v>5</v>
      </c>
      <c r="N26" s="19">
        <v>10</v>
      </c>
      <c r="O26" s="19">
        <v>0</v>
      </c>
      <c r="P26" s="19">
        <v>0</v>
      </c>
      <c r="Q26" s="19">
        <v>4</v>
      </c>
      <c r="R26" s="19">
        <v>0</v>
      </c>
      <c r="S26" s="19">
        <v>0.33300000000000002</v>
      </c>
      <c r="T26" s="19">
        <v>0.44400000000000001</v>
      </c>
      <c r="U26" s="19">
        <v>0.53300000000000003</v>
      </c>
      <c r="V26" s="19">
        <v>0.97799999999999998</v>
      </c>
      <c r="W26" s="16"/>
      <c r="X26" s="16"/>
      <c r="Y26" s="16"/>
      <c r="Z26" s="16"/>
      <c r="AA26" s="16"/>
    </row>
    <row r="27" spans="1:27" ht="12" customHeight="1" x14ac:dyDescent="0.2">
      <c r="A27" s="24" t="s">
        <v>183</v>
      </c>
      <c r="B27" s="19">
        <v>1</v>
      </c>
      <c r="C27" s="19">
        <v>3</v>
      </c>
      <c r="D27" s="19">
        <v>3</v>
      </c>
      <c r="E27" s="19">
        <v>0</v>
      </c>
      <c r="F27" s="19">
        <v>1</v>
      </c>
      <c r="G27" s="19">
        <f t="shared" si="0"/>
        <v>1</v>
      </c>
      <c r="H27" s="19">
        <v>0</v>
      </c>
      <c r="I27" s="19">
        <v>0</v>
      </c>
      <c r="J27" s="19">
        <v>0</v>
      </c>
      <c r="K27" s="19">
        <v>1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0.33300000000000002</v>
      </c>
      <c r="T27" s="19">
        <v>0.33300000000000002</v>
      </c>
      <c r="U27" s="19">
        <v>0.33300000000000002</v>
      </c>
      <c r="V27" s="19">
        <v>0.66700000000000004</v>
      </c>
      <c r="W27" s="16"/>
      <c r="X27" s="16"/>
      <c r="Y27" s="16"/>
      <c r="Z27" s="16"/>
      <c r="AA27" s="16"/>
    </row>
    <row r="28" spans="1:27" ht="12" customHeight="1" x14ac:dyDescent="0.2">
      <c r="A28" s="24" t="s">
        <v>185</v>
      </c>
      <c r="B28" s="19">
        <v>2</v>
      </c>
      <c r="C28" s="19">
        <v>1</v>
      </c>
      <c r="D28" s="19">
        <v>1</v>
      </c>
      <c r="E28" s="19">
        <v>1</v>
      </c>
      <c r="F28" s="19">
        <v>0</v>
      </c>
      <c r="G28" s="19">
        <f t="shared" si="0"/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6"/>
      <c r="X28" s="16"/>
      <c r="Y28" s="16"/>
      <c r="Z28" s="16"/>
      <c r="AA28" s="16"/>
    </row>
    <row r="29" spans="1:27" ht="12" customHeight="1" x14ac:dyDescent="0.2">
      <c r="A29" s="24" t="s">
        <v>182</v>
      </c>
      <c r="B29" s="19">
        <v>6</v>
      </c>
      <c r="C29" s="19">
        <v>15</v>
      </c>
      <c r="D29" s="19">
        <v>11</v>
      </c>
      <c r="E29" s="19">
        <v>5</v>
      </c>
      <c r="F29" s="19">
        <v>5</v>
      </c>
      <c r="G29" s="19">
        <f t="shared" si="0"/>
        <v>4</v>
      </c>
      <c r="H29" s="19">
        <v>1</v>
      </c>
      <c r="I29" s="19">
        <v>0</v>
      </c>
      <c r="J29" s="19">
        <v>0</v>
      </c>
      <c r="K29" s="19">
        <v>3</v>
      </c>
      <c r="L29" s="19">
        <v>1</v>
      </c>
      <c r="M29" s="19">
        <v>3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0.45500000000000002</v>
      </c>
      <c r="T29" s="19">
        <v>0.6</v>
      </c>
      <c r="U29" s="19">
        <v>0.54500000000000004</v>
      </c>
      <c r="V29" s="19">
        <v>1.145</v>
      </c>
      <c r="W29" s="16"/>
      <c r="X29" s="16"/>
      <c r="Y29" s="16"/>
      <c r="Z29" s="16"/>
      <c r="AA29" s="16"/>
    </row>
    <row r="30" spans="1:27" ht="12" customHeight="1" x14ac:dyDescent="0.2">
      <c r="A30" s="24" t="s">
        <v>161</v>
      </c>
      <c r="B30" s="19">
        <v>16</v>
      </c>
      <c r="C30" s="19">
        <v>55</v>
      </c>
      <c r="D30" s="2">
        <v>42</v>
      </c>
      <c r="E30" s="19">
        <v>12</v>
      </c>
      <c r="F30" s="19">
        <v>13</v>
      </c>
      <c r="G30" s="19">
        <f t="shared" si="0"/>
        <v>8</v>
      </c>
      <c r="H30" s="19">
        <v>4</v>
      </c>
      <c r="I30" s="19">
        <v>0</v>
      </c>
      <c r="J30" s="19">
        <v>1</v>
      </c>
      <c r="K30" s="19">
        <v>12</v>
      </c>
      <c r="L30" s="19">
        <v>3</v>
      </c>
      <c r="M30" s="19">
        <v>8</v>
      </c>
      <c r="N30" s="19">
        <v>5</v>
      </c>
      <c r="O30" s="19">
        <v>1</v>
      </c>
      <c r="P30" s="19">
        <v>1</v>
      </c>
      <c r="Q30" s="19">
        <v>5</v>
      </c>
      <c r="R30" s="19">
        <v>0</v>
      </c>
      <c r="S30" s="19">
        <v>0.31</v>
      </c>
      <c r="T30" s="19">
        <v>0.44400000000000001</v>
      </c>
      <c r="U30" s="19">
        <v>0.47599999999999998</v>
      </c>
      <c r="V30" s="19">
        <v>0.92100000000000004</v>
      </c>
      <c r="W30" s="16"/>
      <c r="X30" s="16"/>
      <c r="Y30" s="16"/>
      <c r="Z30" s="16"/>
      <c r="AA30" s="16"/>
    </row>
    <row r="31" spans="1:27" ht="12" customHeight="1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7" ht="12" customHeight="1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2" customHeight="1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2" customHeight="1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2" customHeight="1" x14ac:dyDescent="0.2">
      <c r="A35" s="20" t="s">
        <v>0</v>
      </c>
      <c r="B35" s="20" t="s">
        <v>1</v>
      </c>
      <c r="C35" s="20" t="s">
        <v>228</v>
      </c>
      <c r="D35" s="20" t="s">
        <v>229</v>
      </c>
      <c r="E35" s="20" t="s">
        <v>230</v>
      </c>
      <c r="F35" s="20" t="s">
        <v>231</v>
      </c>
      <c r="G35" s="20" t="s">
        <v>232</v>
      </c>
      <c r="H35" s="20" t="s">
        <v>233</v>
      </c>
      <c r="I35" s="20" t="s">
        <v>234</v>
      </c>
      <c r="J35" s="20" t="s">
        <v>235</v>
      </c>
      <c r="K35" s="20" t="s">
        <v>236</v>
      </c>
      <c r="L35" s="20" t="s">
        <v>5</v>
      </c>
      <c r="M35" s="20" t="s">
        <v>4</v>
      </c>
      <c r="N35" s="20" t="s">
        <v>237</v>
      </c>
      <c r="O35" s="20" t="s">
        <v>8</v>
      </c>
      <c r="P35" s="20" t="s">
        <v>10</v>
      </c>
      <c r="Q35" s="20" t="s">
        <v>11</v>
      </c>
      <c r="R35" s="20" t="s">
        <v>12</v>
      </c>
      <c r="S35" s="20" t="s">
        <v>238</v>
      </c>
      <c r="T35" s="20" t="s">
        <v>239</v>
      </c>
      <c r="U35" s="20" t="s">
        <v>240</v>
      </c>
      <c r="V35" s="16"/>
      <c r="W35" s="16"/>
      <c r="X35" s="16"/>
      <c r="Y35" s="16"/>
      <c r="Z35" s="16"/>
    </row>
    <row r="36" spans="1:26" ht="12" customHeight="1" x14ac:dyDescent="0.2">
      <c r="A36" s="10" t="s">
        <v>34</v>
      </c>
      <c r="B36" s="21">
        <v>1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0.1</v>
      </c>
      <c r="K36" s="21">
        <v>2</v>
      </c>
      <c r="L36" s="21">
        <v>1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1</v>
      </c>
      <c r="S36" s="21">
        <v>3</v>
      </c>
      <c r="T36" s="21">
        <v>0.5</v>
      </c>
      <c r="U36" s="21">
        <v>0</v>
      </c>
      <c r="V36" s="16"/>
      <c r="W36" s="16"/>
      <c r="X36" s="16"/>
      <c r="Y36" s="16"/>
      <c r="Z36" s="16"/>
    </row>
    <row r="37" spans="1:26" ht="12" customHeight="1" x14ac:dyDescent="0.2">
      <c r="A37" s="10" t="s">
        <v>43</v>
      </c>
      <c r="B37" s="21">
        <v>6</v>
      </c>
      <c r="C37" s="21">
        <v>4</v>
      </c>
      <c r="D37" s="21">
        <v>0</v>
      </c>
      <c r="E37" s="21">
        <v>1</v>
      </c>
      <c r="F37" s="21">
        <v>2</v>
      </c>
      <c r="G37" s="21">
        <v>1</v>
      </c>
      <c r="H37" s="21">
        <v>0</v>
      </c>
      <c r="I37" s="21">
        <v>0</v>
      </c>
      <c r="J37" s="21">
        <v>24.1</v>
      </c>
      <c r="K37" s="21">
        <v>118</v>
      </c>
      <c r="L37" s="21">
        <v>26</v>
      </c>
      <c r="M37" s="21">
        <v>19</v>
      </c>
      <c r="N37" s="21">
        <v>14</v>
      </c>
      <c r="O37" s="21">
        <v>4</v>
      </c>
      <c r="P37" s="21">
        <v>4</v>
      </c>
      <c r="Q37" s="21">
        <v>10</v>
      </c>
      <c r="R37" s="21">
        <v>23</v>
      </c>
      <c r="S37" s="21">
        <v>1.48</v>
      </c>
      <c r="T37" s="21">
        <v>0.25</v>
      </c>
      <c r="U37" s="21">
        <v>4.03</v>
      </c>
      <c r="V37" s="16"/>
      <c r="W37" s="16"/>
      <c r="X37" s="16"/>
      <c r="Y37" s="16"/>
      <c r="Z37" s="16"/>
    </row>
    <row r="38" spans="1:26" ht="12" customHeight="1" x14ac:dyDescent="0.2">
      <c r="A38" s="10" t="s">
        <v>68</v>
      </c>
      <c r="B38" s="21">
        <v>5</v>
      </c>
      <c r="C38" s="21">
        <v>0</v>
      </c>
      <c r="D38" s="21">
        <v>0</v>
      </c>
      <c r="E38" s="21">
        <v>0</v>
      </c>
      <c r="F38" s="21">
        <v>1</v>
      </c>
      <c r="G38" s="21">
        <v>1</v>
      </c>
      <c r="H38" s="21">
        <v>1</v>
      </c>
      <c r="I38" s="21">
        <v>0</v>
      </c>
      <c r="J38" s="21">
        <v>8.1</v>
      </c>
      <c r="K38" s="21">
        <v>31</v>
      </c>
      <c r="L38" s="21">
        <v>4</v>
      </c>
      <c r="M38" s="21">
        <v>2</v>
      </c>
      <c r="N38" s="21">
        <v>2</v>
      </c>
      <c r="O38" s="21">
        <v>0</v>
      </c>
      <c r="P38" s="21">
        <v>1</v>
      </c>
      <c r="Q38" s="21">
        <v>2</v>
      </c>
      <c r="R38" s="21">
        <v>7</v>
      </c>
      <c r="S38" s="21">
        <v>0.72</v>
      </c>
      <c r="T38" s="21">
        <v>0.14299999999999999</v>
      </c>
      <c r="U38" s="21">
        <v>1.68</v>
      </c>
      <c r="V38" s="16"/>
      <c r="W38" s="16"/>
      <c r="X38" s="16"/>
      <c r="Y38" s="16"/>
      <c r="Z38" s="16"/>
    </row>
    <row r="39" spans="1:26" ht="12" customHeight="1" x14ac:dyDescent="0.2">
      <c r="A39" s="10" t="s">
        <v>55</v>
      </c>
      <c r="B39" s="21">
        <v>1</v>
      </c>
      <c r="C39" s="21">
        <v>1</v>
      </c>
      <c r="D39" s="21">
        <v>0</v>
      </c>
      <c r="E39" s="21">
        <v>1</v>
      </c>
      <c r="F39" s="21">
        <v>0</v>
      </c>
      <c r="G39" s="21">
        <v>0</v>
      </c>
      <c r="H39" s="21">
        <v>0</v>
      </c>
      <c r="I39" s="21">
        <v>0</v>
      </c>
      <c r="J39" s="21">
        <v>6</v>
      </c>
      <c r="K39" s="21">
        <v>36</v>
      </c>
      <c r="L39" s="21">
        <v>10</v>
      </c>
      <c r="M39" s="21">
        <v>10</v>
      </c>
      <c r="N39" s="21">
        <v>9</v>
      </c>
      <c r="O39" s="15">
        <v>0</v>
      </c>
      <c r="P39" s="21">
        <v>3</v>
      </c>
      <c r="Q39" s="21">
        <v>2</v>
      </c>
      <c r="R39" s="21">
        <v>4</v>
      </c>
      <c r="S39" s="21">
        <v>2</v>
      </c>
      <c r="T39" s="21">
        <v>0.32300000000000001</v>
      </c>
      <c r="U39" s="21">
        <v>10.5</v>
      </c>
      <c r="V39" s="16"/>
      <c r="W39" s="16"/>
      <c r="X39" s="16"/>
      <c r="Y39" s="16"/>
      <c r="Z39" s="16"/>
    </row>
    <row r="40" spans="1:26" ht="12" customHeight="1" x14ac:dyDescent="0.2">
      <c r="A40" s="10" t="s">
        <v>47</v>
      </c>
      <c r="B40" s="21">
        <v>5</v>
      </c>
      <c r="C40" s="21">
        <v>5</v>
      </c>
      <c r="D40" s="21">
        <v>1</v>
      </c>
      <c r="E40" s="21">
        <v>3</v>
      </c>
      <c r="F40" s="21">
        <v>1</v>
      </c>
      <c r="G40" s="21">
        <v>0</v>
      </c>
      <c r="H40" s="21">
        <v>0</v>
      </c>
      <c r="I40" s="21">
        <v>0</v>
      </c>
      <c r="J40" s="21">
        <v>31</v>
      </c>
      <c r="K40" s="21">
        <v>146</v>
      </c>
      <c r="L40" s="21">
        <v>26</v>
      </c>
      <c r="M40" s="21">
        <v>23</v>
      </c>
      <c r="N40" s="21">
        <v>18</v>
      </c>
      <c r="O40" s="21">
        <v>0</v>
      </c>
      <c r="P40" s="21">
        <v>8</v>
      </c>
      <c r="Q40" s="21">
        <v>16</v>
      </c>
      <c r="R40" s="21">
        <v>27</v>
      </c>
      <c r="S40" s="21">
        <v>1.35</v>
      </c>
      <c r="T40" s="21">
        <v>0.21299999999999999</v>
      </c>
      <c r="U40" s="21">
        <v>4.0599999999999996</v>
      </c>
      <c r="V40" s="16"/>
      <c r="W40" s="16"/>
      <c r="X40" s="16"/>
      <c r="Y40" s="16"/>
      <c r="Z40" s="16"/>
    </row>
    <row r="41" spans="1:26" ht="12" customHeight="1" x14ac:dyDescent="0.2">
      <c r="A41" s="10" t="s">
        <v>77</v>
      </c>
      <c r="B41" s="21">
        <v>3</v>
      </c>
      <c r="C41" s="21">
        <v>0</v>
      </c>
      <c r="D41" s="21">
        <v>0</v>
      </c>
      <c r="E41" s="21">
        <v>1</v>
      </c>
      <c r="F41" s="21">
        <v>0</v>
      </c>
      <c r="G41" s="21">
        <v>1</v>
      </c>
      <c r="H41" s="21">
        <v>1</v>
      </c>
      <c r="I41" s="21">
        <v>0</v>
      </c>
      <c r="J41" s="21">
        <v>8.1999999999999993</v>
      </c>
      <c r="K41" s="21">
        <v>42</v>
      </c>
      <c r="L41" s="21">
        <v>11</v>
      </c>
      <c r="M41" s="21">
        <v>4</v>
      </c>
      <c r="N41" s="21">
        <v>4</v>
      </c>
      <c r="O41" s="21">
        <v>0</v>
      </c>
      <c r="P41" s="21">
        <v>2</v>
      </c>
      <c r="Q41" s="21">
        <v>2</v>
      </c>
      <c r="R41" s="21">
        <v>5</v>
      </c>
      <c r="S41" s="21">
        <v>1.5</v>
      </c>
      <c r="T41" s="21">
        <v>0.28899999999999998</v>
      </c>
      <c r="U41" s="21">
        <v>3.23</v>
      </c>
      <c r="V41" s="16"/>
      <c r="W41" s="16"/>
      <c r="X41" s="16"/>
      <c r="Y41" s="16"/>
      <c r="Z41" s="16"/>
    </row>
    <row r="42" spans="1:26" ht="12" customHeight="1" x14ac:dyDescent="0.2">
      <c r="A42" s="10" t="s">
        <v>78</v>
      </c>
      <c r="B42" s="21">
        <v>3</v>
      </c>
      <c r="C42" s="21">
        <v>2</v>
      </c>
      <c r="D42" s="21">
        <v>0</v>
      </c>
      <c r="E42" s="21">
        <v>1</v>
      </c>
      <c r="F42" s="21">
        <v>0</v>
      </c>
      <c r="G42" s="21">
        <v>0</v>
      </c>
      <c r="H42" s="21">
        <v>0</v>
      </c>
      <c r="I42" s="21">
        <v>0</v>
      </c>
      <c r="J42" s="21">
        <v>5.2</v>
      </c>
      <c r="K42" s="21">
        <v>37</v>
      </c>
      <c r="L42" s="21">
        <v>10</v>
      </c>
      <c r="M42" s="21">
        <v>16</v>
      </c>
      <c r="N42" s="21">
        <v>12</v>
      </c>
      <c r="O42" s="21">
        <v>0</v>
      </c>
      <c r="P42" s="21">
        <v>0</v>
      </c>
      <c r="Q42" s="21">
        <v>9</v>
      </c>
      <c r="R42" s="21">
        <v>8</v>
      </c>
      <c r="S42" s="21">
        <v>3.35</v>
      </c>
      <c r="T42" s="21">
        <v>0.35699999999999998</v>
      </c>
      <c r="U42" s="21">
        <v>14.82</v>
      </c>
      <c r="V42" s="16"/>
      <c r="W42" s="16"/>
      <c r="X42" s="16"/>
      <c r="Y42" s="16"/>
      <c r="Z42" s="16"/>
    </row>
    <row r="43" spans="1:26" ht="12" customHeight="1" x14ac:dyDescent="0.2">
      <c r="A43" s="10" t="s">
        <v>122</v>
      </c>
      <c r="B43" s="21">
        <v>4</v>
      </c>
      <c r="C43" s="21">
        <v>3</v>
      </c>
      <c r="D43" s="21">
        <v>3</v>
      </c>
      <c r="E43" s="21">
        <v>4</v>
      </c>
      <c r="F43" s="21">
        <v>0</v>
      </c>
      <c r="G43" s="21">
        <v>0</v>
      </c>
      <c r="H43" s="21">
        <v>0</v>
      </c>
      <c r="I43" s="21">
        <v>0</v>
      </c>
      <c r="J43" s="21">
        <v>21</v>
      </c>
      <c r="K43" s="21">
        <v>84</v>
      </c>
      <c r="L43" s="21">
        <v>19</v>
      </c>
      <c r="M43" s="21">
        <v>7</v>
      </c>
      <c r="N43" s="21">
        <v>6</v>
      </c>
      <c r="O43" s="21">
        <v>0</v>
      </c>
      <c r="P43" s="21">
        <v>0</v>
      </c>
      <c r="Q43" s="21">
        <v>5</v>
      </c>
      <c r="R43" s="21">
        <v>28</v>
      </c>
      <c r="S43" s="21">
        <v>1.1399999999999999</v>
      </c>
      <c r="T43" s="21">
        <v>0.24099999999999999</v>
      </c>
      <c r="U43" s="21">
        <v>2</v>
      </c>
      <c r="V43" s="16"/>
      <c r="W43" s="16"/>
      <c r="X43" s="16"/>
      <c r="Y43" s="16"/>
      <c r="Z43" s="16"/>
    </row>
    <row r="44" spans="1:26" ht="12" customHeight="1" x14ac:dyDescent="0.2">
      <c r="A44" s="10" t="s">
        <v>177</v>
      </c>
      <c r="B44" s="21">
        <v>3</v>
      </c>
      <c r="C44" s="21">
        <v>3</v>
      </c>
      <c r="D44" s="21">
        <v>0</v>
      </c>
      <c r="E44" s="21">
        <v>2</v>
      </c>
      <c r="F44" s="21">
        <v>1</v>
      </c>
      <c r="G44" s="21">
        <v>0</v>
      </c>
      <c r="H44" s="21">
        <v>0</v>
      </c>
      <c r="I44" s="21">
        <v>0</v>
      </c>
      <c r="J44" s="21">
        <v>16</v>
      </c>
      <c r="K44" s="21">
        <v>48</v>
      </c>
      <c r="L44" s="21">
        <v>11</v>
      </c>
      <c r="M44" s="21">
        <v>10</v>
      </c>
      <c r="N44" s="21">
        <v>6</v>
      </c>
      <c r="O44" s="21">
        <v>2</v>
      </c>
      <c r="P44" s="21">
        <v>2</v>
      </c>
      <c r="Q44" s="21">
        <v>8</v>
      </c>
      <c r="R44" s="21">
        <v>15</v>
      </c>
      <c r="S44" s="21">
        <v>1.19</v>
      </c>
      <c r="T44" s="21">
        <v>0.28899999999999998</v>
      </c>
      <c r="U44" s="21">
        <v>2.62</v>
      </c>
      <c r="V44" s="16"/>
      <c r="W44" s="16"/>
      <c r="X44" s="16"/>
      <c r="Y44" s="16"/>
      <c r="Z44" s="16"/>
    </row>
    <row r="45" spans="1:26" ht="12" customHeight="1" x14ac:dyDescent="0.2">
      <c r="A45" s="10" t="s">
        <v>156</v>
      </c>
      <c r="B45" s="21">
        <v>2</v>
      </c>
      <c r="C45" s="21">
        <v>2</v>
      </c>
      <c r="D45" s="21">
        <v>0</v>
      </c>
      <c r="E45" s="21">
        <v>1</v>
      </c>
      <c r="F45" s="21">
        <v>1</v>
      </c>
      <c r="G45" s="21">
        <v>0</v>
      </c>
      <c r="H45" s="21">
        <v>0</v>
      </c>
      <c r="I45" s="21">
        <v>0</v>
      </c>
      <c r="J45" s="21">
        <v>9.1</v>
      </c>
      <c r="K45" s="21">
        <v>53</v>
      </c>
      <c r="L45" s="21">
        <v>11</v>
      </c>
      <c r="M45" s="21">
        <v>13</v>
      </c>
      <c r="N45" s="21">
        <v>11</v>
      </c>
      <c r="O45" s="21">
        <v>0</v>
      </c>
      <c r="P45" s="21">
        <v>2</v>
      </c>
      <c r="Q45" s="21">
        <v>10</v>
      </c>
      <c r="R45" s="21">
        <v>7</v>
      </c>
      <c r="S45" s="21">
        <v>2.25</v>
      </c>
      <c r="T45" s="21">
        <v>0.26800000000000002</v>
      </c>
      <c r="U45" s="21">
        <v>8.25</v>
      </c>
      <c r="V45" s="16"/>
      <c r="W45" s="16"/>
      <c r="X45" s="16"/>
      <c r="Y45" s="16"/>
      <c r="Z45" s="16"/>
    </row>
    <row r="46" spans="1:26" ht="12" customHeight="1" x14ac:dyDescent="0.2">
      <c r="A46" s="10" t="s">
        <v>183</v>
      </c>
      <c r="B46" s="21">
        <v>1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2</v>
      </c>
      <c r="K46" s="21">
        <v>8</v>
      </c>
      <c r="L46" s="21">
        <v>1</v>
      </c>
      <c r="M46" s="21">
        <v>0</v>
      </c>
      <c r="N46" s="21">
        <v>0</v>
      </c>
      <c r="O46" s="21">
        <v>0</v>
      </c>
      <c r="P46" s="21">
        <v>1</v>
      </c>
      <c r="Q46" s="21">
        <v>0</v>
      </c>
      <c r="R46" s="21">
        <v>1</v>
      </c>
      <c r="S46" s="21">
        <v>0.5</v>
      </c>
      <c r="T46" s="21">
        <v>0.14299999999999999</v>
      </c>
      <c r="U46" s="21">
        <v>0</v>
      </c>
      <c r="V46" s="16"/>
      <c r="W46" s="16"/>
      <c r="X46" s="16"/>
      <c r="Y46" s="16"/>
      <c r="Z46" s="16"/>
    </row>
    <row r="47" spans="1:26" ht="12" customHeight="1" x14ac:dyDescent="0.2">
      <c r="A47" s="10" t="s">
        <v>185</v>
      </c>
      <c r="B47" s="21">
        <v>4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7</v>
      </c>
      <c r="K47" s="21">
        <v>27</v>
      </c>
      <c r="L47" s="21">
        <v>4</v>
      </c>
      <c r="M47" s="21">
        <v>2</v>
      </c>
      <c r="N47" s="21">
        <v>1</v>
      </c>
      <c r="O47" s="21">
        <v>0</v>
      </c>
      <c r="P47" s="21">
        <v>0</v>
      </c>
      <c r="Q47" s="21">
        <v>5</v>
      </c>
      <c r="R47" s="21">
        <v>6</v>
      </c>
      <c r="S47" s="21">
        <v>1.29</v>
      </c>
      <c r="T47" s="21">
        <v>0.182</v>
      </c>
      <c r="U47" s="21">
        <v>1</v>
      </c>
      <c r="V47" s="16"/>
      <c r="W47" s="16"/>
      <c r="X47" s="16"/>
      <c r="Y47" s="16"/>
      <c r="Z47" s="16"/>
    </row>
    <row r="48" spans="1:26" ht="12" customHeight="1" x14ac:dyDescent="0.2">
      <c r="A48" s="10" t="s">
        <v>182</v>
      </c>
      <c r="B48" s="21">
        <v>2</v>
      </c>
      <c r="C48" s="21">
        <v>0</v>
      </c>
      <c r="D48" s="21">
        <v>0</v>
      </c>
      <c r="E48" s="21">
        <v>1</v>
      </c>
      <c r="F48" s="21">
        <v>0</v>
      </c>
      <c r="G48" s="21">
        <v>0</v>
      </c>
      <c r="H48" s="21">
        <v>0</v>
      </c>
      <c r="I48" s="21">
        <v>0</v>
      </c>
      <c r="J48" s="21">
        <v>4.0999999999999996</v>
      </c>
      <c r="K48" s="21">
        <v>14</v>
      </c>
      <c r="L48" s="21">
        <v>3</v>
      </c>
      <c r="M48" s="21">
        <v>0</v>
      </c>
      <c r="N48" s="21">
        <v>0</v>
      </c>
      <c r="O48" s="21">
        <v>0</v>
      </c>
      <c r="P48" s="21">
        <v>0</v>
      </c>
      <c r="Q48" s="21">
        <v>1</v>
      </c>
      <c r="R48" s="21">
        <v>2</v>
      </c>
      <c r="S48" s="21">
        <v>0.92</v>
      </c>
      <c r="T48" s="21">
        <v>0.23100000000000001</v>
      </c>
      <c r="U48" s="21">
        <v>0</v>
      </c>
      <c r="V48" s="16"/>
      <c r="W48" s="16"/>
      <c r="X48" s="16"/>
      <c r="Y48" s="16"/>
      <c r="Z48" s="16"/>
    </row>
    <row r="49" spans="1:26" ht="12" customHeight="1" x14ac:dyDescent="0.2">
      <c r="A49" s="10" t="s">
        <v>167</v>
      </c>
      <c r="B49" s="21">
        <v>2</v>
      </c>
      <c r="C49" s="21">
        <v>2</v>
      </c>
      <c r="D49" s="21">
        <v>1</v>
      </c>
      <c r="E49" s="21">
        <v>1</v>
      </c>
      <c r="F49" s="21">
        <v>0</v>
      </c>
      <c r="G49" s="21">
        <v>0</v>
      </c>
      <c r="H49" s="21">
        <v>0</v>
      </c>
      <c r="I49" s="21">
        <v>0</v>
      </c>
      <c r="J49" s="21">
        <v>9</v>
      </c>
      <c r="K49" s="21">
        <v>42</v>
      </c>
      <c r="L49" s="21">
        <v>11</v>
      </c>
      <c r="M49" s="21">
        <v>5</v>
      </c>
      <c r="N49" s="21">
        <v>4</v>
      </c>
      <c r="O49" s="21">
        <v>0</v>
      </c>
      <c r="P49" s="21">
        <v>0</v>
      </c>
      <c r="Q49" s="21">
        <v>4</v>
      </c>
      <c r="R49" s="21">
        <v>8</v>
      </c>
      <c r="S49" s="21">
        <v>1.67</v>
      </c>
      <c r="T49" s="21">
        <v>0.28899999999999998</v>
      </c>
      <c r="U49" s="21">
        <v>3.11</v>
      </c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2" customHeight="1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2" customHeight="1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2" customHeight="1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2" customHeight="1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2" customHeight="1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2" customHeight="1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2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978"/>
  <sheetViews>
    <sheetView workbookViewId="0">
      <selection activeCell="D49" sqref="D49"/>
    </sheetView>
  </sheetViews>
  <sheetFormatPr defaultColWidth="12.625" defaultRowHeight="15" customHeight="1" x14ac:dyDescent="0.2"/>
  <cols>
    <col min="1" max="1" width="19.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27</v>
      </c>
      <c r="B2" s="19">
        <v>3</v>
      </c>
      <c r="C2" s="19">
        <v>11</v>
      </c>
      <c r="D2" s="19">
        <v>11</v>
      </c>
      <c r="E2" s="19">
        <v>1</v>
      </c>
      <c r="F2" s="19">
        <v>1</v>
      </c>
      <c r="G2" s="19">
        <f>(F2)-H2-I2-J2</f>
        <v>0</v>
      </c>
      <c r="H2" s="19">
        <v>0</v>
      </c>
      <c r="I2" s="19">
        <v>1</v>
      </c>
      <c r="J2" s="19">
        <v>0</v>
      </c>
      <c r="K2" s="19">
        <v>3</v>
      </c>
      <c r="L2" s="19">
        <v>0</v>
      </c>
      <c r="M2" s="19">
        <v>0</v>
      </c>
      <c r="N2" s="19">
        <v>1</v>
      </c>
      <c r="O2" s="19">
        <v>0</v>
      </c>
      <c r="P2" s="19">
        <v>0</v>
      </c>
      <c r="Q2" s="19">
        <v>0</v>
      </c>
      <c r="R2" s="19">
        <v>0</v>
      </c>
      <c r="S2" s="19">
        <v>9.0999999999999998E-2</v>
      </c>
      <c r="T2" s="19">
        <v>9.0999999999999998E-2</v>
      </c>
      <c r="U2" s="19">
        <v>0.27300000000000002</v>
      </c>
      <c r="V2" s="19">
        <v>0.36399999999999999</v>
      </c>
      <c r="W2" s="16"/>
      <c r="X2" s="16"/>
      <c r="Y2" s="16"/>
      <c r="Z2" s="16"/>
      <c r="AA2" s="16"/>
    </row>
    <row r="3" spans="1:27" ht="12" customHeight="1" x14ac:dyDescent="0.2">
      <c r="A3" s="18" t="s">
        <v>34</v>
      </c>
      <c r="B3" s="19">
        <v>7</v>
      </c>
      <c r="C3" s="19">
        <v>16</v>
      </c>
      <c r="D3" s="19">
        <v>12</v>
      </c>
      <c r="E3" s="19">
        <v>3</v>
      </c>
      <c r="F3" s="19">
        <v>1</v>
      </c>
      <c r="G3" s="19">
        <f t="shared" ref="G3:G27" si="0">(F3)-H3-I3-J3</f>
        <v>1</v>
      </c>
      <c r="H3" s="19">
        <v>0</v>
      </c>
      <c r="I3" s="19">
        <v>0</v>
      </c>
      <c r="J3" s="19">
        <v>0</v>
      </c>
      <c r="K3" s="19">
        <v>1</v>
      </c>
      <c r="L3" s="19">
        <v>1</v>
      </c>
      <c r="M3" s="19">
        <v>3</v>
      </c>
      <c r="N3" s="19">
        <v>7</v>
      </c>
      <c r="O3" s="19">
        <v>0</v>
      </c>
      <c r="P3" s="19">
        <v>0</v>
      </c>
      <c r="Q3" s="19">
        <v>0</v>
      </c>
      <c r="R3" s="19">
        <v>0</v>
      </c>
      <c r="S3" s="19">
        <v>8.3000000000000004E-2</v>
      </c>
      <c r="T3" s="19">
        <v>0.312</v>
      </c>
      <c r="U3" s="19">
        <v>8.3000000000000004E-2</v>
      </c>
      <c r="V3" s="19">
        <v>0.39600000000000002</v>
      </c>
      <c r="W3" s="16"/>
      <c r="X3" s="16"/>
      <c r="Y3" s="16"/>
      <c r="Z3" s="16"/>
      <c r="AA3" s="16"/>
    </row>
    <row r="4" spans="1:27" ht="12" customHeight="1" x14ac:dyDescent="0.2">
      <c r="A4" s="18" t="s">
        <v>42</v>
      </c>
      <c r="B4" s="19">
        <v>6</v>
      </c>
      <c r="C4" s="19">
        <v>25</v>
      </c>
      <c r="D4" s="19">
        <v>20</v>
      </c>
      <c r="E4" s="19">
        <v>9</v>
      </c>
      <c r="F4" s="19">
        <v>8</v>
      </c>
      <c r="G4" s="19">
        <f t="shared" si="0"/>
        <v>6</v>
      </c>
      <c r="H4" s="19">
        <v>2</v>
      </c>
      <c r="I4" s="19">
        <v>0</v>
      </c>
      <c r="J4" s="19">
        <v>0</v>
      </c>
      <c r="K4" s="19">
        <v>2</v>
      </c>
      <c r="L4" s="19">
        <v>1</v>
      </c>
      <c r="M4" s="19">
        <v>4</v>
      </c>
      <c r="N4" s="19">
        <v>5</v>
      </c>
      <c r="O4" s="19">
        <v>0</v>
      </c>
      <c r="P4" s="19">
        <v>0</v>
      </c>
      <c r="Q4" s="19">
        <v>3</v>
      </c>
      <c r="R4" s="19">
        <v>0</v>
      </c>
      <c r="S4" s="19">
        <v>0.4</v>
      </c>
      <c r="T4" s="19">
        <v>0.52</v>
      </c>
      <c r="U4" s="19">
        <v>0.5</v>
      </c>
      <c r="V4" s="19">
        <v>1.02</v>
      </c>
      <c r="W4" s="16"/>
      <c r="X4" s="16"/>
      <c r="Y4" s="16"/>
      <c r="Z4" s="16"/>
      <c r="AA4" s="16"/>
    </row>
    <row r="5" spans="1:27" ht="12" customHeight="1" x14ac:dyDescent="0.2">
      <c r="A5" s="18" t="s">
        <v>43</v>
      </c>
      <c r="B5" s="19">
        <v>6</v>
      </c>
      <c r="C5" s="19">
        <v>8</v>
      </c>
      <c r="D5" s="19">
        <v>7</v>
      </c>
      <c r="E5" s="19">
        <v>0</v>
      </c>
      <c r="F5" s="19">
        <v>2</v>
      </c>
      <c r="G5" s="19">
        <f t="shared" si="0"/>
        <v>2</v>
      </c>
      <c r="H5" s="19">
        <v>0</v>
      </c>
      <c r="I5" s="19">
        <v>0</v>
      </c>
      <c r="J5" s="19">
        <v>0</v>
      </c>
      <c r="K5" s="19">
        <v>2</v>
      </c>
      <c r="L5" s="19">
        <v>0</v>
      </c>
      <c r="M5" s="19">
        <v>0</v>
      </c>
      <c r="N5" s="19">
        <v>0</v>
      </c>
      <c r="O5" s="19">
        <v>0</v>
      </c>
      <c r="P5" s="19">
        <v>1</v>
      </c>
      <c r="Q5" s="19">
        <v>1</v>
      </c>
      <c r="R5" s="19">
        <v>0</v>
      </c>
      <c r="S5" s="19">
        <v>0.28599999999999998</v>
      </c>
      <c r="T5" s="19">
        <v>0.25</v>
      </c>
      <c r="U5" s="19">
        <v>0.28599999999999998</v>
      </c>
      <c r="V5" s="19">
        <v>0.53600000000000003</v>
      </c>
      <c r="W5" s="16"/>
      <c r="X5" s="16"/>
      <c r="Y5" s="16"/>
      <c r="Z5" s="16"/>
      <c r="AA5" s="16"/>
    </row>
    <row r="6" spans="1:27" ht="12" customHeight="1" x14ac:dyDescent="0.2">
      <c r="A6" s="18" t="s">
        <v>54</v>
      </c>
      <c r="B6" s="19">
        <v>18</v>
      </c>
      <c r="C6" s="19">
        <v>57</v>
      </c>
      <c r="D6" s="19">
        <v>51</v>
      </c>
      <c r="E6" s="19">
        <v>12</v>
      </c>
      <c r="F6" s="19">
        <v>17</v>
      </c>
      <c r="G6" s="19">
        <f t="shared" si="0"/>
        <v>13</v>
      </c>
      <c r="H6" s="19">
        <v>4</v>
      </c>
      <c r="I6" s="19">
        <v>0</v>
      </c>
      <c r="J6" s="19">
        <v>0</v>
      </c>
      <c r="K6" s="19">
        <v>7</v>
      </c>
      <c r="L6" s="19">
        <v>2</v>
      </c>
      <c r="M6" s="19">
        <v>4</v>
      </c>
      <c r="N6" s="19">
        <v>10</v>
      </c>
      <c r="O6" s="19">
        <v>0</v>
      </c>
      <c r="P6" s="19">
        <v>0</v>
      </c>
      <c r="Q6" s="19">
        <v>9</v>
      </c>
      <c r="R6" s="19">
        <v>0</v>
      </c>
      <c r="S6" s="19">
        <v>0.33300000000000002</v>
      </c>
      <c r="T6" s="19">
        <v>0.40400000000000003</v>
      </c>
      <c r="U6" s="19">
        <v>0.41199999999999998</v>
      </c>
      <c r="V6" s="19">
        <v>0.81499999999999995</v>
      </c>
      <c r="W6" s="16"/>
      <c r="X6" s="16"/>
      <c r="Y6" s="16"/>
      <c r="Z6" s="16"/>
      <c r="AA6" s="16"/>
    </row>
    <row r="7" spans="1:27" ht="12" customHeight="1" x14ac:dyDescent="0.2">
      <c r="A7" s="18" t="s">
        <v>55</v>
      </c>
      <c r="B7" s="19">
        <v>6</v>
      </c>
      <c r="C7" s="19">
        <v>7</v>
      </c>
      <c r="D7" s="19">
        <v>6</v>
      </c>
      <c r="E7" s="19">
        <v>1</v>
      </c>
      <c r="F7" s="19">
        <v>2</v>
      </c>
      <c r="G7" s="19">
        <f t="shared" si="0"/>
        <v>1</v>
      </c>
      <c r="H7" s="19">
        <v>1</v>
      </c>
      <c r="I7" s="19">
        <v>0</v>
      </c>
      <c r="J7" s="19">
        <v>0</v>
      </c>
      <c r="K7" s="19">
        <v>1</v>
      </c>
      <c r="L7" s="19">
        <v>0</v>
      </c>
      <c r="M7" s="19">
        <v>1</v>
      </c>
      <c r="N7" s="19">
        <v>4</v>
      </c>
      <c r="O7" s="19">
        <v>0</v>
      </c>
      <c r="P7" s="19">
        <v>0</v>
      </c>
      <c r="Q7" s="19">
        <v>0</v>
      </c>
      <c r="R7" s="19">
        <v>0</v>
      </c>
      <c r="S7" s="19">
        <v>0.33300000000000002</v>
      </c>
      <c r="T7" s="19">
        <v>0.42899999999999999</v>
      </c>
      <c r="U7" s="19">
        <v>0.5</v>
      </c>
      <c r="V7" s="19">
        <v>0.92900000000000005</v>
      </c>
      <c r="W7" s="16"/>
      <c r="X7" s="16"/>
      <c r="Y7" s="16"/>
      <c r="Z7" s="16"/>
      <c r="AA7" s="16"/>
    </row>
    <row r="8" spans="1:27" ht="12" customHeight="1" x14ac:dyDescent="0.2">
      <c r="A8" s="18" t="s">
        <v>47</v>
      </c>
      <c r="B8" s="19">
        <v>3</v>
      </c>
      <c r="C8" s="19">
        <v>5</v>
      </c>
      <c r="D8" s="19">
        <v>4</v>
      </c>
      <c r="E8" s="19">
        <v>2</v>
      </c>
      <c r="F8" s="19">
        <v>2</v>
      </c>
      <c r="G8" s="19">
        <f t="shared" si="0"/>
        <v>2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1</v>
      </c>
      <c r="N8" s="19">
        <v>0</v>
      </c>
      <c r="O8" s="19">
        <v>0</v>
      </c>
      <c r="P8" s="19">
        <v>0</v>
      </c>
      <c r="Q8" s="19">
        <v>1</v>
      </c>
      <c r="R8" s="19">
        <v>0</v>
      </c>
      <c r="S8" s="19">
        <v>0.5</v>
      </c>
      <c r="T8" s="19">
        <v>0.6</v>
      </c>
      <c r="U8" s="19">
        <v>0.5</v>
      </c>
      <c r="V8" s="19">
        <v>1.1000000000000001</v>
      </c>
      <c r="W8" s="16"/>
      <c r="X8" s="16"/>
      <c r="Y8" s="16"/>
      <c r="Z8" s="16"/>
      <c r="AA8" s="16"/>
    </row>
    <row r="9" spans="1:27" ht="12" customHeight="1" x14ac:dyDescent="0.2">
      <c r="A9" s="18" t="s">
        <v>69</v>
      </c>
      <c r="B9" s="19">
        <v>2</v>
      </c>
      <c r="C9" s="19">
        <v>3</v>
      </c>
      <c r="D9" s="19">
        <v>2</v>
      </c>
      <c r="E9" s="19">
        <v>0</v>
      </c>
      <c r="F9" s="19">
        <v>1</v>
      </c>
      <c r="G9" s="19">
        <f t="shared" si="0"/>
        <v>0</v>
      </c>
      <c r="H9" s="19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0.5</v>
      </c>
      <c r="T9" s="19">
        <v>0.66700000000000004</v>
      </c>
      <c r="U9" s="19">
        <v>1</v>
      </c>
      <c r="V9" s="19">
        <v>1.667</v>
      </c>
      <c r="W9" s="16"/>
      <c r="X9" s="16"/>
      <c r="Y9" s="16"/>
      <c r="Z9" s="16"/>
      <c r="AA9" s="16"/>
    </row>
    <row r="10" spans="1:27" ht="12" customHeight="1" x14ac:dyDescent="0.2">
      <c r="A10" s="18" t="s">
        <v>62</v>
      </c>
      <c r="B10" s="19">
        <v>8</v>
      </c>
      <c r="C10" s="19">
        <v>29</v>
      </c>
      <c r="D10" s="19">
        <v>24</v>
      </c>
      <c r="E10" s="19">
        <v>5</v>
      </c>
      <c r="F10" s="19">
        <v>8</v>
      </c>
      <c r="G10" s="19">
        <f t="shared" si="0"/>
        <v>8</v>
      </c>
      <c r="H10" s="19">
        <v>0</v>
      </c>
      <c r="I10" s="19">
        <v>0</v>
      </c>
      <c r="J10" s="19">
        <v>0</v>
      </c>
      <c r="K10" s="19">
        <v>2</v>
      </c>
      <c r="L10" s="19">
        <v>0</v>
      </c>
      <c r="M10" s="19">
        <v>5</v>
      </c>
      <c r="N10" s="19">
        <v>9</v>
      </c>
      <c r="O10" s="19">
        <v>0</v>
      </c>
      <c r="P10" s="19">
        <v>0</v>
      </c>
      <c r="Q10" s="19">
        <v>1</v>
      </c>
      <c r="R10" s="19">
        <v>0</v>
      </c>
      <c r="S10" s="19">
        <v>0.33300000000000002</v>
      </c>
      <c r="T10" s="19">
        <v>0.44800000000000001</v>
      </c>
      <c r="U10" s="19">
        <v>0.33300000000000002</v>
      </c>
      <c r="V10" s="19">
        <v>0.78200000000000003</v>
      </c>
      <c r="W10" s="16"/>
      <c r="X10" s="16"/>
      <c r="Y10" s="16"/>
      <c r="Z10" s="16"/>
      <c r="AA10" s="16"/>
    </row>
    <row r="11" spans="1:27" ht="12" customHeight="1" x14ac:dyDescent="0.2">
      <c r="A11" s="18" t="s">
        <v>78</v>
      </c>
      <c r="B11" s="19">
        <v>13</v>
      </c>
      <c r="C11" s="19">
        <v>33</v>
      </c>
      <c r="D11" s="19">
        <v>29</v>
      </c>
      <c r="E11" s="19">
        <v>8</v>
      </c>
      <c r="F11" s="19">
        <v>9</v>
      </c>
      <c r="G11" s="19">
        <f t="shared" si="0"/>
        <v>6</v>
      </c>
      <c r="H11" s="19">
        <v>2</v>
      </c>
      <c r="I11" s="19">
        <v>0</v>
      </c>
      <c r="J11" s="19">
        <v>1</v>
      </c>
      <c r="K11" s="19">
        <v>4</v>
      </c>
      <c r="L11" s="19">
        <v>0</v>
      </c>
      <c r="M11" s="19">
        <v>4</v>
      </c>
      <c r="N11" s="19">
        <v>5</v>
      </c>
      <c r="O11" s="19">
        <v>0</v>
      </c>
      <c r="P11" s="19">
        <v>0</v>
      </c>
      <c r="Q11" s="19">
        <v>1</v>
      </c>
      <c r="R11" s="19">
        <v>0</v>
      </c>
      <c r="S11" s="19">
        <v>0.31</v>
      </c>
      <c r="T11" s="19">
        <v>0.39400000000000002</v>
      </c>
      <c r="U11" s="19">
        <v>0.48299999999999998</v>
      </c>
      <c r="V11" s="19">
        <v>0.877</v>
      </c>
      <c r="W11" s="16"/>
      <c r="X11" s="16"/>
      <c r="Y11" s="16"/>
      <c r="Z11" s="16"/>
      <c r="AA11" s="16"/>
    </row>
    <row r="12" spans="1:27" ht="12" customHeight="1" x14ac:dyDescent="0.2">
      <c r="A12" s="18" t="s">
        <v>85</v>
      </c>
      <c r="B12" s="19">
        <v>7</v>
      </c>
      <c r="C12" s="19">
        <v>14</v>
      </c>
      <c r="D12" s="19">
        <v>10</v>
      </c>
      <c r="E12" s="19">
        <v>5</v>
      </c>
      <c r="F12" s="19">
        <v>2</v>
      </c>
      <c r="G12" s="19">
        <f t="shared" si="0"/>
        <v>2</v>
      </c>
      <c r="H12" s="19">
        <v>0</v>
      </c>
      <c r="I12" s="19">
        <v>0</v>
      </c>
      <c r="J12" s="19">
        <v>0</v>
      </c>
      <c r="K12" s="19">
        <v>1</v>
      </c>
      <c r="L12" s="19">
        <v>0</v>
      </c>
      <c r="M12" s="19">
        <v>4</v>
      </c>
      <c r="N12" s="19">
        <v>4</v>
      </c>
      <c r="O12" s="19">
        <v>0</v>
      </c>
      <c r="P12" s="19">
        <v>0</v>
      </c>
      <c r="Q12" s="19">
        <v>0</v>
      </c>
      <c r="R12" s="19">
        <v>0</v>
      </c>
      <c r="S12" s="19">
        <v>0.2</v>
      </c>
      <c r="T12" s="19">
        <v>0.42899999999999999</v>
      </c>
      <c r="U12" s="19">
        <v>0.2</v>
      </c>
      <c r="V12" s="19">
        <v>0.629</v>
      </c>
      <c r="W12" s="16"/>
      <c r="X12" s="16"/>
      <c r="Y12" s="16"/>
      <c r="Z12" s="16"/>
      <c r="AA12" s="16"/>
    </row>
    <row r="13" spans="1:27" ht="12" customHeight="1" x14ac:dyDescent="0.2">
      <c r="A13" s="18" t="s">
        <v>108</v>
      </c>
      <c r="B13" s="19">
        <v>12</v>
      </c>
      <c r="C13" s="19">
        <v>38</v>
      </c>
      <c r="D13" s="19">
        <v>29</v>
      </c>
      <c r="E13" s="19">
        <v>5</v>
      </c>
      <c r="F13" s="19">
        <v>13</v>
      </c>
      <c r="G13" s="19">
        <f t="shared" si="0"/>
        <v>11</v>
      </c>
      <c r="H13" s="19">
        <v>2</v>
      </c>
      <c r="I13" s="19">
        <v>0</v>
      </c>
      <c r="J13" s="19">
        <v>0</v>
      </c>
      <c r="K13" s="19">
        <v>3</v>
      </c>
      <c r="L13" s="19">
        <v>2</v>
      </c>
      <c r="M13" s="19">
        <v>7</v>
      </c>
      <c r="N13" s="19">
        <v>6</v>
      </c>
      <c r="O13" s="19">
        <v>0</v>
      </c>
      <c r="P13" s="19">
        <v>0</v>
      </c>
      <c r="Q13" s="19">
        <v>2</v>
      </c>
      <c r="R13" s="19">
        <v>1</v>
      </c>
      <c r="S13" s="19">
        <v>0.44800000000000001</v>
      </c>
      <c r="T13" s="19">
        <v>0.57899999999999996</v>
      </c>
      <c r="U13" s="19">
        <v>0.51700000000000002</v>
      </c>
      <c r="V13" s="19">
        <v>1.0960000000000001</v>
      </c>
      <c r="W13" s="16"/>
      <c r="X13" s="16"/>
      <c r="Y13" s="16"/>
      <c r="Z13" s="16"/>
      <c r="AA13" s="16"/>
    </row>
    <row r="14" spans="1:27" ht="12" customHeight="1" x14ac:dyDescent="0.2">
      <c r="A14" s="18" t="s">
        <v>116</v>
      </c>
      <c r="B14" s="19">
        <v>18</v>
      </c>
      <c r="C14" s="19">
        <v>62</v>
      </c>
      <c r="D14" s="19">
        <v>54</v>
      </c>
      <c r="E14" s="19">
        <v>8</v>
      </c>
      <c r="F14" s="19">
        <v>17</v>
      </c>
      <c r="G14" s="19">
        <f t="shared" si="0"/>
        <v>15</v>
      </c>
      <c r="H14" s="19">
        <v>2</v>
      </c>
      <c r="I14" s="19">
        <v>0</v>
      </c>
      <c r="J14" s="19">
        <v>0</v>
      </c>
      <c r="K14" s="19">
        <v>9</v>
      </c>
      <c r="L14" s="19">
        <v>0</v>
      </c>
      <c r="M14" s="19">
        <v>7</v>
      </c>
      <c r="N14" s="19">
        <v>11</v>
      </c>
      <c r="O14" s="19">
        <v>1</v>
      </c>
      <c r="P14" s="19">
        <v>0</v>
      </c>
      <c r="Q14" s="19">
        <v>3</v>
      </c>
      <c r="R14" s="19">
        <v>1</v>
      </c>
      <c r="S14" s="19">
        <v>0.315</v>
      </c>
      <c r="T14" s="19">
        <v>0.39300000000000002</v>
      </c>
      <c r="U14" s="19">
        <v>0.35199999999999998</v>
      </c>
      <c r="V14" s="19">
        <v>0.745</v>
      </c>
      <c r="W14" s="16"/>
      <c r="X14" s="16"/>
      <c r="Y14" s="16"/>
      <c r="Z14" s="16"/>
      <c r="AA14" s="16"/>
    </row>
    <row r="15" spans="1:27" ht="12" customHeight="1" x14ac:dyDescent="0.2">
      <c r="A15" s="18" t="s">
        <v>123</v>
      </c>
      <c r="B15" s="19">
        <v>10</v>
      </c>
      <c r="C15" s="19">
        <v>34</v>
      </c>
      <c r="D15" s="19">
        <v>31</v>
      </c>
      <c r="E15" s="19">
        <v>8</v>
      </c>
      <c r="F15" s="19">
        <v>12</v>
      </c>
      <c r="G15" s="19">
        <f t="shared" si="0"/>
        <v>9</v>
      </c>
      <c r="H15" s="19">
        <v>3</v>
      </c>
      <c r="I15" s="19">
        <v>0</v>
      </c>
      <c r="J15" s="19">
        <v>0</v>
      </c>
      <c r="K15" s="19">
        <v>7</v>
      </c>
      <c r="L15" s="19">
        <v>0</v>
      </c>
      <c r="M15" s="19">
        <v>3</v>
      </c>
      <c r="N15" s="19">
        <v>4</v>
      </c>
      <c r="O15" s="19">
        <v>0</v>
      </c>
      <c r="P15" s="19">
        <v>0</v>
      </c>
      <c r="Q15" s="19">
        <v>1</v>
      </c>
      <c r="R15" s="19">
        <v>0</v>
      </c>
      <c r="S15" s="19">
        <v>0.38700000000000001</v>
      </c>
      <c r="T15" s="19">
        <v>0.441</v>
      </c>
      <c r="U15" s="19">
        <v>0.48399999999999999</v>
      </c>
      <c r="V15" s="19">
        <v>0.92500000000000004</v>
      </c>
      <c r="W15" s="16"/>
      <c r="X15" s="16"/>
      <c r="Y15" s="16"/>
      <c r="Z15" s="16"/>
      <c r="AA15" s="16"/>
    </row>
    <row r="16" spans="1:27" ht="12" customHeight="1" x14ac:dyDescent="0.2">
      <c r="A16" s="18" t="s">
        <v>109</v>
      </c>
      <c r="B16" s="19">
        <v>10</v>
      </c>
      <c r="C16" s="19">
        <v>38</v>
      </c>
      <c r="D16" s="19">
        <v>30</v>
      </c>
      <c r="E16" s="19">
        <v>7</v>
      </c>
      <c r="F16" s="19">
        <v>9</v>
      </c>
      <c r="G16" s="19">
        <f t="shared" si="0"/>
        <v>8</v>
      </c>
      <c r="H16" s="19">
        <v>0</v>
      </c>
      <c r="I16" s="19">
        <v>1</v>
      </c>
      <c r="J16" s="19">
        <v>0</v>
      </c>
      <c r="K16" s="19">
        <v>6</v>
      </c>
      <c r="L16" s="19">
        <v>3</v>
      </c>
      <c r="M16" s="19">
        <v>5</v>
      </c>
      <c r="N16" s="19">
        <v>5</v>
      </c>
      <c r="O16" s="19">
        <v>0</v>
      </c>
      <c r="P16" s="19">
        <v>0</v>
      </c>
      <c r="Q16" s="19">
        <v>8</v>
      </c>
      <c r="R16" s="19">
        <v>2</v>
      </c>
      <c r="S16" s="19">
        <v>0.3</v>
      </c>
      <c r="T16" s="19">
        <v>0.44700000000000001</v>
      </c>
      <c r="U16" s="19">
        <v>0.36699999999999999</v>
      </c>
      <c r="V16" s="19">
        <v>0.81399999999999995</v>
      </c>
      <c r="W16" s="16"/>
      <c r="X16" s="16"/>
      <c r="Y16" s="16"/>
      <c r="Z16" s="16"/>
      <c r="AA16" s="16"/>
    </row>
    <row r="17" spans="1:27" ht="12" customHeight="1" x14ac:dyDescent="0.2">
      <c r="A17" s="18" t="s">
        <v>142</v>
      </c>
      <c r="B17" s="19">
        <v>17</v>
      </c>
      <c r="C17" s="19">
        <v>52</v>
      </c>
      <c r="D17" s="19">
        <v>35</v>
      </c>
      <c r="E17" s="19">
        <v>9</v>
      </c>
      <c r="F17" s="19">
        <v>9</v>
      </c>
      <c r="G17" s="19">
        <f t="shared" si="0"/>
        <v>5</v>
      </c>
      <c r="H17" s="19">
        <v>4</v>
      </c>
      <c r="I17" s="19">
        <v>0</v>
      </c>
      <c r="J17" s="19">
        <v>0</v>
      </c>
      <c r="K17" s="19">
        <v>8</v>
      </c>
      <c r="L17" s="19">
        <v>4</v>
      </c>
      <c r="M17" s="19">
        <v>10</v>
      </c>
      <c r="N17" s="19">
        <v>5</v>
      </c>
      <c r="O17" s="19">
        <v>0</v>
      </c>
      <c r="P17" s="19">
        <v>3</v>
      </c>
      <c r="Q17" s="19">
        <v>1</v>
      </c>
      <c r="R17" s="19">
        <v>0</v>
      </c>
      <c r="S17" s="19">
        <v>0.25700000000000001</v>
      </c>
      <c r="T17" s="19">
        <v>0.442</v>
      </c>
      <c r="U17" s="19">
        <v>0.371</v>
      </c>
      <c r="V17" s="19">
        <v>0.81399999999999995</v>
      </c>
      <c r="W17" s="16"/>
      <c r="X17" s="16"/>
      <c r="Y17" s="16"/>
      <c r="Z17" s="16"/>
      <c r="AA17" s="16"/>
    </row>
    <row r="18" spans="1:27" ht="12" customHeight="1" x14ac:dyDescent="0.2">
      <c r="A18" s="18" t="s">
        <v>150</v>
      </c>
      <c r="B18" s="19">
        <v>6</v>
      </c>
      <c r="C18" s="19">
        <v>17</v>
      </c>
      <c r="D18" s="19">
        <v>17</v>
      </c>
      <c r="E18" s="19">
        <v>2</v>
      </c>
      <c r="F18" s="19">
        <v>6</v>
      </c>
      <c r="G18" s="19">
        <f t="shared" si="0"/>
        <v>6</v>
      </c>
      <c r="H18" s="19">
        <v>0</v>
      </c>
      <c r="I18" s="19">
        <v>0</v>
      </c>
      <c r="J18" s="19">
        <v>0</v>
      </c>
      <c r="K18" s="19">
        <v>1</v>
      </c>
      <c r="L18" s="19">
        <v>0</v>
      </c>
      <c r="M18" s="19">
        <v>0</v>
      </c>
      <c r="N18" s="19">
        <v>8</v>
      </c>
      <c r="O18" s="19">
        <v>0</v>
      </c>
      <c r="P18" s="19">
        <v>0</v>
      </c>
      <c r="Q18" s="19">
        <v>0</v>
      </c>
      <c r="R18" s="19">
        <v>0</v>
      </c>
      <c r="S18" s="19">
        <v>0.35299999999999998</v>
      </c>
      <c r="T18" s="19">
        <v>0.35299999999999998</v>
      </c>
      <c r="U18" s="19">
        <v>0.35299999999999998</v>
      </c>
      <c r="V18" s="19">
        <v>0.70599999999999996</v>
      </c>
      <c r="W18" s="16"/>
      <c r="X18" s="16"/>
      <c r="Y18" s="16"/>
      <c r="Z18" s="16"/>
      <c r="AA18" s="16"/>
    </row>
    <row r="19" spans="1:27" ht="12" customHeight="1" x14ac:dyDescent="0.2">
      <c r="A19" s="18" t="s">
        <v>92</v>
      </c>
      <c r="B19" s="19">
        <v>16</v>
      </c>
      <c r="C19" s="19">
        <v>58</v>
      </c>
      <c r="D19" s="19">
        <v>35</v>
      </c>
      <c r="E19" s="19">
        <v>10</v>
      </c>
      <c r="F19" s="19">
        <v>7</v>
      </c>
      <c r="G19" s="19">
        <f t="shared" si="0"/>
        <v>5</v>
      </c>
      <c r="H19" s="19">
        <v>2</v>
      </c>
      <c r="I19" s="19">
        <v>0</v>
      </c>
      <c r="J19" s="19">
        <v>0</v>
      </c>
      <c r="K19" s="19">
        <v>8</v>
      </c>
      <c r="L19" s="19">
        <v>10</v>
      </c>
      <c r="M19" s="19">
        <v>11</v>
      </c>
      <c r="N19" s="19">
        <v>9</v>
      </c>
      <c r="O19" s="19">
        <v>2</v>
      </c>
      <c r="P19" s="19">
        <v>0</v>
      </c>
      <c r="Q19" s="19">
        <v>4</v>
      </c>
      <c r="R19" s="19">
        <v>0</v>
      </c>
      <c r="S19" s="19">
        <v>0.2</v>
      </c>
      <c r="T19" s="19">
        <v>0.5</v>
      </c>
      <c r="U19" s="19">
        <v>0.25700000000000001</v>
      </c>
      <c r="V19" s="19">
        <v>0.75700000000000001</v>
      </c>
      <c r="W19" s="16"/>
      <c r="X19" s="16"/>
      <c r="Y19" s="16"/>
      <c r="Z19" s="16"/>
      <c r="AA19" s="16"/>
    </row>
    <row r="20" spans="1:27" ht="12" customHeight="1" x14ac:dyDescent="0.2">
      <c r="A20" s="18" t="s">
        <v>107</v>
      </c>
      <c r="B20" s="19">
        <v>12</v>
      </c>
      <c r="C20" s="19">
        <v>44</v>
      </c>
      <c r="D20" s="19">
        <v>40</v>
      </c>
      <c r="E20" s="19">
        <v>5</v>
      </c>
      <c r="F20" s="19">
        <v>9</v>
      </c>
      <c r="G20" s="19">
        <f t="shared" si="0"/>
        <v>9</v>
      </c>
      <c r="H20" s="19">
        <v>0</v>
      </c>
      <c r="I20" s="19">
        <v>0</v>
      </c>
      <c r="J20" s="19">
        <v>0</v>
      </c>
      <c r="K20" s="19">
        <v>6</v>
      </c>
      <c r="L20" s="19">
        <v>1</v>
      </c>
      <c r="M20" s="19">
        <v>2</v>
      </c>
      <c r="N20" s="19">
        <v>5</v>
      </c>
      <c r="O20" s="19">
        <v>0</v>
      </c>
      <c r="P20" s="19">
        <v>1</v>
      </c>
      <c r="Q20" s="19">
        <v>0</v>
      </c>
      <c r="R20" s="19">
        <v>0</v>
      </c>
      <c r="S20" s="19">
        <v>0.22500000000000001</v>
      </c>
      <c r="T20" s="19">
        <v>0.27300000000000002</v>
      </c>
      <c r="U20" s="19">
        <v>0.22500000000000001</v>
      </c>
      <c r="V20" s="19">
        <v>0.498</v>
      </c>
      <c r="W20" s="16"/>
      <c r="X20" s="16"/>
      <c r="Y20" s="16"/>
      <c r="Z20" s="16"/>
      <c r="AA20" s="16"/>
    </row>
    <row r="21" spans="1:27" ht="12" customHeight="1" x14ac:dyDescent="0.2">
      <c r="A21" s="18" t="s">
        <v>122</v>
      </c>
      <c r="B21" s="19">
        <v>8</v>
      </c>
      <c r="C21" s="19">
        <v>20</v>
      </c>
      <c r="D21" s="19">
        <v>17</v>
      </c>
      <c r="E21" s="19">
        <v>3</v>
      </c>
      <c r="F21" s="19">
        <v>3</v>
      </c>
      <c r="G21" s="19">
        <f t="shared" si="0"/>
        <v>2</v>
      </c>
      <c r="H21" s="19">
        <v>0</v>
      </c>
      <c r="I21" s="19">
        <v>0</v>
      </c>
      <c r="J21" s="19">
        <v>1</v>
      </c>
      <c r="K21" s="19">
        <v>1</v>
      </c>
      <c r="L21" s="19">
        <v>0</v>
      </c>
      <c r="M21" s="19">
        <v>3</v>
      </c>
      <c r="N21" s="19">
        <v>8</v>
      </c>
      <c r="O21" s="19">
        <v>0</v>
      </c>
      <c r="P21" s="19">
        <v>0</v>
      </c>
      <c r="Q21" s="19">
        <v>0</v>
      </c>
      <c r="R21" s="19">
        <v>0</v>
      </c>
      <c r="S21" s="19">
        <v>0.17599999999999999</v>
      </c>
      <c r="T21" s="19">
        <v>0.3</v>
      </c>
      <c r="U21" s="19">
        <v>0.35299999999999998</v>
      </c>
      <c r="V21" s="19">
        <v>0.65300000000000002</v>
      </c>
      <c r="W21" s="16"/>
      <c r="X21" s="16"/>
      <c r="Y21" s="16"/>
      <c r="Z21" s="16"/>
      <c r="AA21" s="16"/>
    </row>
    <row r="22" spans="1:27" ht="12" customHeight="1" x14ac:dyDescent="0.2">
      <c r="A22" s="18" t="s">
        <v>132</v>
      </c>
      <c r="B22" s="19">
        <v>16</v>
      </c>
      <c r="C22" s="19">
        <v>54</v>
      </c>
      <c r="D22" s="19">
        <v>39</v>
      </c>
      <c r="E22" s="19">
        <v>12</v>
      </c>
      <c r="F22" s="19">
        <v>6</v>
      </c>
      <c r="G22" s="19">
        <f>(F22)-H22-I22-J22</f>
        <v>6</v>
      </c>
      <c r="H22" s="19">
        <v>0</v>
      </c>
      <c r="I22" s="19">
        <v>0</v>
      </c>
      <c r="J22" s="19">
        <v>0</v>
      </c>
      <c r="K22" s="19">
        <v>4</v>
      </c>
      <c r="L22" s="19">
        <v>2</v>
      </c>
      <c r="M22" s="19">
        <v>11</v>
      </c>
      <c r="N22" s="19">
        <v>11</v>
      </c>
      <c r="O22" s="19">
        <v>0</v>
      </c>
      <c r="P22" s="19">
        <v>2</v>
      </c>
      <c r="Q22" s="19">
        <v>2</v>
      </c>
      <c r="R22" s="19">
        <v>0</v>
      </c>
      <c r="S22" s="19">
        <v>0.154</v>
      </c>
      <c r="T22" s="19">
        <v>0.35199999999999998</v>
      </c>
      <c r="U22" s="19">
        <v>0.154</v>
      </c>
      <c r="V22" s="19">
        <v>0.50600000000000001</v>
      </c>
      <c r="W22" s="16"/>
      <c r="X22" s="16"/>
      <c r="Y22" s="16"/>
      <c r="Z22" s="16"/>
      <c r="AA22" s="16"/>
    </row>
    <row r="23" spans="1:27" ht="12" customHeight="1" x14ac:dyDescent="0.2">
      <c r="A23" s="18" t="s">
        <v>149</v>
      </c>
      <c r="B23" s="19">
        <v>3</v>
      </c>
      <c r="C23" s="19">
        <v>15</v>
      </c>
      <c r="D23" s="19">
        <v>10</v>
      </c>
      <c r="E23" s="19">
        <v>3</v>
      </c>
      <c r="F23" s="19">
        <v>4</v>
      </c>
      <c r="G23" s="19">
        <f t="shared" si="0"/>
        <v>4</v>
      </c>
      <c r="H23" s="19">
        <v>0</v>
      </c>
      <c r="I23" s="19">
        <v>0</v>
      </c>
      <c r="J23" s="19">
        <v>0</v>
      </c>
      <c r="K23" s="19">
        <v>2</v>
      </c>
      <c r="L23" s="19">
        <v>0</v>
      </c>
      <c r="M23" s="19">
        <v>4</v>
      </c>
      <c r="N23" s="19">
        <v>3</v>
      </c>
      <c r="O23" s="19">
        <v>0</v>
      </c>
      <c r="P23" s="19">
        <v>1</v>
      </c>
      <c r="Q23" s="19">
        <v>0</v>
      </c>
      <c r="R23" s="19">
        <v>0</v>
      </c>
      <c r="S23" s="19">
        <v>0.4</v>
      </c>
      <c r="T23" s="19">
        <v>0.53300000000000003</v>
      </c>
      <c r="U23" s="19">
        <v>0.4</v>
      </c>
      <c r="V23" s="19">
        <v>0.93300000000000005</v>
      </c>
      <c r="W23" s="16"/>
      <c r="X23" s="16"/>
      <c r="Y23" s="16"/>
      <c r="Z23" s="16"/>
      <c r="AA23" s="16"/>
    </row>
    <row r="24" spans="1:27" ht="12" customHeight="1" x14ac:dyDescent="0.2">
      <c r="A24" s="18" t="s">
        <v>177</v>
      </c>
      <c r="B24" s="19">
        <v>14</v>
      </c>
      <c r="C24" s="19">
        <v>56</v>
      </c>
      <c r="D24" s="19">
        <v>55</v>
      </c>
      <c r="E24" s="19">
        <v>13</v>
      </c>
      <c r="F24" s="19">
        <v>23</v>
      </c>
      <c r="G24" s="19">
        <f t="shared" si="0"/>
        <v>13</v>
      </c>
      <c r="H24" s="19">
        <v>7</v>
      </c>
      <c r="I24" s="19">
        <v>3</v>
      </c>
      <c r="J24" s="19">
        <v>0</v>
      </c>
      <c r="K24" s="19">
        <v>16</v>
      </c>
      <c r="L24" s="19">
        <v>0</v>
      </c>
      <c r="M24" s="19">
        <v>1</v>
      </c>
      <c r="N24" s="19">
        <v>11</v>
      </c>
      <c r="O24" s="19">
        <v>0</v>
      </c>
      <c r="P24" s="19">
        <v>0</v>
      </c>
      <c r="Q24" s="19">
        <v>9</v>
      </c>
      <c r="R24" s="19">
        <v>1</v>
      </c>
      <c r="S24" s="19">
        <v>0.41799999999999998</v>
      </c>
      <c r="T24" s="19">
        <v>0.42899999999999999</v>
      </c>
      <c r="U24" s="19">
        <v>0.65500000000000003</v>
      </c>
      <c r="V24" s="19">
        <v>1.083</v>
      </c>
      <c r="W24" s="16"/>
      <c r="X24" s="16"/>
      <c r="Y24" s="16"/>
      <c r="Z24" s="16"/>
      <c r="AA24" s="16"/>
    </row>
    <row r="25" spans="1:27" ht="12" customHeight="1" x14ac:dyDescent="0.2">
      <c r="A25" s="18" t="s">
        <v>179</v>
      </c>
      <c r="B25" s="19">
        <v>4</v>
      </c>
      <c r="C25" s="19">
        <v>10</v>
      </c>
      <c r="D25" s="19">
        <v>9</v>
      </c>
      <c r="E25" s="19">
        <v>2</v>
      </c>
      <c r="F25" s="19">
        <v>2</v>
      </c>
      <c r="G25" s="19">
        <f t="shared" si="0"/>
        <v>2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3</v>
      </c>
      <c r="O25" s="19">
        <v>0</v>
      </c>
      <c r="P25" s="19">
        <v>0</v>
      </c>
      <c r="Q25" s="19">
        <v>1</v>
      </c>
      <c r="R25" s="19">
        <v>0</v>
      </c>
      <c r="S25" s="19">
        <v>0.222</v>
      </c>
      <c r="T25" s="19">
        <v>0.3</v>
      </c>
      <c r="U25" s="19">
        <v>0.222</v>
      </c>
      <c r="V25" s="19">
        <v>0.52200000000000002</v>
      </c>
      <c r="W25" s="16"/>
      <c r="X25" s="16"/>
      <c r="Y25" s="16"/>
      <c r="Z25" s="16"/>
      <c r="AA25" s="16"/>
    </row>
    <row r="26" spans="1:27" ht="12" customHeight="1" x14ac:dyDescent="0.2">
      <c r="A26" s="18" t="s">
        <v>182</v>
      </c>
      <c r="B26" s="19">
        <v>17</v>
      </c>
      <c r="C26" s="19">
        <v>59</v>
      </c>
      <c r="D26" s="19">
        <v>50</v>
      </c>
      <c r="E26" s="19">
        <v>10</v>
      </c>
      <c r="F26" s="19">
        <v>17</v>
      </c>
      <c r="G26" s="19">
        <f t="shared" si="0"/>
        <v>13</v>
      </c>
      <c r="H26" s="19">
        <v>4</v>
      </c>
      <c r="I26" s="19">
        <v>0</v>
      </c>
      <c r="J26" s="19">
        <v>0</v>
      </c>
      <c r="K26" s="19">
        <v>12</v>
      </c>
      <c r="L26" s="19">
        <v>1</v>
      </c>
      <c r="M26" s="19">
        <v>7</v>
      </c>
      <c r="N26" s="19">
        <v>11</v>
      </c>
      <c r="O26" s="19">
        <v>0</v>
      </c>
      <c r="P26" s="19">
        <v>1</v>
      </c>
      <c r="Q26" s="19">
        <v>6</v>
      </c>
      <c r="R26" s="19">
        <v>0</v>
      </c>
      <c r="S26" s="19">
        <v>0.34</v>
      </c>
      <c r="T26" s="19">
        <v>0.42399999999999999</v>
      </c>
      <c r="U26" s="19">
        <v>0.42</v>
      </c>
      <c r="V26" s="19">
        <v>0.84399999999999997</v>
      </c>
      <c r="W26" s="16"/>
      <c r="X26" s="16"/>
      <c r="Y26" s="16"/>
      <c r="Z26" s="16"/>
      <c r="AA26" s="16"/>
    </row>
    <row r="27" spans="1:27" ht="12" customHeight="1" x14ac:dyDescent="0.2">
      <c r="A27" s="18" t="s">
        <v>161</v>
      </c>
      <c r="B27" s="19">
        <v>16</v>
      </c>
      <c r="C27" s="19">
        <v>58</v>
      </c>
      <c r="D27" s="19">
        <v>49</v>
      </c>
      <c r="E27" s="19">
        <v>14</v>
      </c>
      <c r="F27" s="19">
        <v>18</v>
      </c>
      <c r="G27" s="19">
        <f t="shared" si="0"/>
        <v>13</v>
      </c>
      <c r="H27" s="19">
        <v>5</v>
      </c>
      <c r="I27" s="19">
        <v>0</v>
      </c>
      <c r="J27" s="19">
        <v>0</v>
      </c>
      <c r="K27" s="19">
        <v>15</v>
      </c>
      <c r="L27" s="19">
        <v>1</v>
      </c>
      <c r="M27" s="19">
        <v>7</v>
      </c>
      <c r="N27" s="19">
        <v>3</v>
      </c>
      <c r="O27" s="19">
        <v>0</v>
      </c>
      <c r="P27" s="19">
        <v>1</v>
      </c>
      <c r="Q27" s="19">
        <v>6</v>
      </c>
      <c r="R27" s="19">
        <v>0</v>
      </c>
      <c r="S27" s="19">
        <v>0.36699999999999999</v>
      </c>
      <c r="T27" s="19">
        <v>0.44800000000000001</v>
      </c>
      <c r="U27" s="19">
        <v>0.46899999999999997</v>
      </c>
      <c r="V27" s="19">
        <v>0.91800000000000004</v>
      </c>
      <c r="W27" s="16"/>
      <c r="X27" s="16"/>
      <c r="Y27" s="16"/>
      <c r="Z27" s="16"/>
      <c r="AA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7" ht="12" customHeight="1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7" ht="12" customHeight="1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2" customHeight="1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2" customHeight="1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2" customHeight="1" x14ac:dyDescent="0.2">
      <c r="A35" s="20" t="s">
        <v>0</v>
      </c>
      <c r="B35" s="20" t="s">
        <v>1</v>
      </c>
      <c r="C35" s="20" t="s">
        <v>228</v>
      </c>
      <c r="D35" s="20" t="s">
        <v>229</v>
      </c>
      <c r="E35" s="20" t="s">
        <v>230</v>
      </c>
      <c r="F35" s="20" t="s">
        <v>231</v>
      </c>
      <c r="G35" s="20" t="s">
        <v>232</v>
      </c>
      <c r="H35" s="20" t="s">
        <v>233</v>
      </c>
      <c r="I35" s="20" t="s">
        <v>234</v>
      </c>
      <c r="J35" s="20" t="s">
        <v>235</v>
      </c>
      <c r="K35" s="20" t="s">
        <v>236</v>
      </c>
      <c r="L35" s="20" t="s">
        <v>5</v>
      </c>
      <c r="M35" s="20" t="s">
        <v>4</v>
      </c>
      <c r="N35" s="20" t="s">
        <v>237</v>
      </c>
      <c r="O35" s="20" t="s">
        <v>8</v>
      </c>
      <c r="P35" s="20" t="s">
        <v>10</v>
      </c>
      <c r="Q35" s="20" t="s">
        <v>11</v>
      </c>
      <c r="R35" s="20" t="s">
        <v>12</v>
      </c>
      <c r="S35" s="20" t="s">
        <v>238</v>
      </c>
      <c r="T35" s="20" t="s">
        <v>239</v>
      </c>
      <c r="U35" s="20" t="s">
        <v>240</v>
      </c>
      <c r="V35" s="16"/>
      <c r="W35" s="16"/>
      <c r="X35" s="16"/>
      <c r="Y35" s="16"/>
      <c r="Z35" s="16"/>
    </row>
    <row r="36" spans="1:26" ht="12" customHeight="1" x14ac:dyDescent="0.2">
      <c r="A36" s="10" t="s">
        <v>27</v>
      </c>
      <c r="B36" s="21">
        <v>1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1</v>
      </c>
      <c r="K36" s="21">
        <v>6</v>
      </c>
      <c r="L36" s="21">
        <v>1</v>
      </c>
      <c r="M36" s="21">
        <v>1</v>
      </c>
      <c r="N36" s="21">
        <v>1</v>
      </c>
      <c r="O36" s="21">
        <v>0</v>
      </c>
      <c r="P36" s="21">
        <v>1</v>
      </c>
      <c r="Q36" s="21">
        <v>1</v>
      </c>
      <c r="R36" s="21">
        <v>0</v>
      </c>
      <c r="S36" s="21">
        <v>2</v>
      </c>
      <c r="T36" s="21">
        <v>0.25</v>
      </c>
      <c r="U36" s="21">
        <v>7</v>
      </c>
      <c r="V36" s="16"/>
      <c r="W36" s="16"/>
      <c r="X36" s="16"/>
      <c r="Y36" s="16"/>
      <c r="Z36" s="16"/>
    </row>
    <row r="37" spans="1:26" ht="12" customHeight="1" x14ac:dyDescent="0.2">
      <c r="A37" s="10" t="s">
        <v>43</v>
      </c>
      <c r="B37" s="21">
        <v>9</v>
      </c>
      <c r="C37" s="21">
        <v>1</v>
      </c>
      <c r="D37" s="21">
        <v>1</v>
      </c>
      <c r="E37" s="21">
        <v>0</v>
      </c>
      <c r="F37" s="21">
        <v>1</v>
      </c>
      <c r="G37" s="21">
        <v>2</v>
      </c>
      <c r="H37" s="21">
        <v>3</v>
      </c>
      <c r="I37" s="21">
        <v>5</v>
      </c>
      <c r="J37" s="21">
        <v>22.1</v>
      </c>
      <c r="K37" s="21">
        <v>110</v>
      </c>
      <c r="L37" s="21">
        <v>27</v>
      </c>
      <c r="M37" s="21">
        <v>20</v>
      </c>
      <c r="N37" s="21">
        <v>12</v>
      </c>
      <c r="O37" s="21">
        <v>0</v>
      </c>
      <c r="P37" s="21">
        <v>3</v>
      </c>
      <c r="Q37" s="21">
        <v>14</v>
      </c>
      <c r="R37" s="21">
        <v>19</v>
      </c>
      <c r="S37" s="21">
        <v>1.84</v>
      </c>
      <c r="T37" s="21">
        <v>0.28999999999999998</v>
      </c>
      <c r="U37" s="21">
        <v>3.76</v>
      </c>
      <c r="V37" s="16"/>
      <c r="W37" s="16"/>
      <c r="X37" s="16"/>
      <c r="Y37" s="16"/>
      <c r="Z37" s="16"/>
    </row>
    <row r="38" spans="1:26" ht="12" customHeight="1" x14ac:dyDescent="0.2">
      <c r="A38" s="10" t="s">
        <v>55</v>
      </c>
      <c r="B38" s="21">
        <v>9</v>
      </c>
      <c r="C38" s="21">
        <v>2</v>
      </c>
      <c r="D38" s="21">
        <v>0</v>
      </c>
      <c r="E38" s="21">
        <v>0</v>
      </c>
      <c r="F38" s="21">
        <v>1</v>
      </c>
      <c r="G38" s="21">
        <v>0</v>
      </c>
      <c r="H38" s="21">
        <v>0</v>
      </c>
      <c r="I38" s="21">
        <v>0</v>
      </c>
      <c r="J38" s="21">
        <v>22</v>
      </c>
      <c r="K38" s="21">
        <v>105</v>
      </c>
      <c r="L38" s="21">
        <v>35</v>
      </c>
      <c r="M38" s="21">
        <v>22</v>
      </c>
      <c r="N38" s="21">
        <v>14</v>
      </c>
      <c r="O38" s="15">
        <v>0</v>
      </c>
      <c r="P38" s="21">
        <v>2</v>
      </c>
      <c r="Q38" s="21">
        <v>11</v>
      </c>
      <c r="R38" s="21">
        <v>13</v>
      </c>
      <c r="S38" s="21">
        <v>2.09</v>
      </c>
      <c r="T38" s="21">
        <v>0.38</v>
      </c>
      <c r="U38" s="21">
        <v>4.45</v>
      </c>
      <c r="V38" s="16"/>
      <c r="W38" s="16"/>
      <c r="X38" s="16"/>
      <c r="Y38" s="16"/>
      <c r="Z38" s="16"/>
    </row>
    <row r="39" spans="1:26" ht="12" customHeight="1" x14ac:dyDescent="0.2">
      <c r="A39" s="10" t="s">
        <v>47</v>
      </c>
      <c r="B39" s="21">
        <v>6</v>
      </c>
      <c r="C39" s="21">
        <v>5</v>
      </c>
      <c r="D39" s="21">
        <v>1</v>
      </c>
      <c r="E39" s="21">
        <v>0</v>
      </c>
      <c r="F39" s="21">
        <v>2</v>
      </c>
      <c r="G39" s="21">
        <v>3</v>
      </c>
      <c r="H39" s="21">
        <v>1</v>
      </c>
      <c r="I39" s="21">
        <v>1</v>
      </c>
      <c r="J39" s="21">
        <v>26.1</v>
      </c>
      <c r="K39" s="21">
        <v>143</v>
      </c>
      <c r="L39" s="21">
        <v>45</v>
      </c>
      <c r="M39" s="21">
        <v>33</v>
      </c>
      <c r="N39" s="21">
        <v>28</v>
      </c>
      <c r="O39" s="21">
        <v>2</v>
      </c>
      <c r="P39" s="21">
        <v>4</v>
      </c>
      <c r="Q39" s="21">
        <v>11</v>
      </c>
      <c r="R39" s="21">
        <v>16</v>
      </c>
      <c r="S39" s="21">
        <v>2.13</v>
      </c>
      <c r="T39" s="21">
        <v>0.35199999999999998</v>
      </c>
      <c r="U39" s="21">
        <v>7.44</v>
      </c>
      <c r="V39" s="16"/>
      <c r="W39" s="16"/>
      <c r="X39" s="16"/>
      <c r="Y39" s="16"/>
      <c r="Z39" s="16"/>
    </row>
    <row r="40" spans="1:26" ht="12" customHeight="1" x14ac:dyDescent="0.2">
      <c r="A40" s="10" t="s">
        <v>78</v>
      </c>
      <c r="B40" s="21">
        <v>5</v>
      </c>
      <c r="C40" s="21">
        <v>3</v>
      </c>
      <c r="D40" s="21">
        <v>0</v>
      </c>
      <c r="E40" s="21">
        <v>0</v>
      </c>
      <c r="F40" s="21">
        <v>1</v>
      </c>
      <c r="G40" s="21">
        <v>1</v>
      </c>
      <c r="H40" s="21">
        <v>1</v>
      </c>
      <c r="I40" s="21">
        <v>1</v>
      </c>
      <c r="J40" s="21">
        <v>13</v>
      </c>
      <c r="K40" s="21">
        <v>66</v>
      </c>
      <c r="L40" s="21">
        <v>15</v>
      </c>
      <c r="M40" s="21">
        <v>20</v>
      </c>
      <c r="N40" s="21">
        <v>16</v>
      </c>
      <c r="O40" s="21">
        <v>0</v>
      </c>
      <c r="P40" s="21">
        <v>2</v>
      </c>
      <c r="Q40" s="21">
        <v>13</v>
      </c>
      <c r="R40" s="21">
        <v>6</v>
      </c>
      <c r="S40" s="21">
        <v>2.15</v>
      </c>
      <c r="T40" s="21">
        <v>0.29399999999999998</v>
      </c>
      <c r="U40" s="21">
        <v>8.6199999999999992</v>
      </c>
      <c r="V40" s="16"/>
      <c r="W40" s="16"/>
      <c r="X40" s="16"/>
      <c r="Y40" s="16"/>
      <c r="Z40" s="16"/>
    </row>
    <row r="41" spans="1:26" ht="12" customHeight="1" x14ac:dyDescent="0.2">
      <c r="A41" s="10" t="s">
        <v>85</v>
      </c>
      <c r="B41" s="21">
        <v>2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4</v>
      </c>
      <c r="K41" s="21">
        <v>21</v>
      </c>
      <c r="L41" s="21">
        <v>6</v>
      </c>
      <c r="M41" s="21">
        <v>6</v>
      </c>
      <c r="N41" s="21">
        <v>5</v>
      </c>
      <c r="O41" s="21">
        <v>1</v>
      </c>
      <c r="P41" s="21">
        <v>1</v>
      </c>
      <c r="Q41" s="21">
        <v>2</v>
      </c>
      <c r="R41" s="21">
        <v>2</v>
      </c>
      <c r="S41" s="21">
        <v>2</v>
      </c>
      <c r="T41" s="21">
        <v>0.33300000000000002</v>
      </c>
      <c r="U41" s="21">
        <v>8.75</v>
      </c>
      <c r="V41" s="16"/>
      <c r="W41" s="16"/>
      <c r="X41" s="16"/>
      <c r="Y41" s="16"/>
      <c r="Z41" s="16"/>
    </row>
    <row r="42" spans="1:26" ht="12" customHeight="1" x14ac:dyDescent="0.2">
      <c r="A42" s="10" t="s">
        <v>107</v>
      </c>
      <c r="B42" s="21">
        <v>3</v>
      </c>
      <c r="C42" s="21">
        <v>0</v>
      </c>
      <c r="D42" s="21">
        <v>0</v>
      </c>
      <c r="E42" s="21">
        <v>0</v>
      </c>
      <c r="F42" s="21">
        <v>1</v>
      </c>
      <c r="G42" s="21">
        <v>0</v>
      </c>
      <c r="H42" s="21">
        <v>0</v>
      </c>
      <c r="I42" s="21">
        <v>0</v>
      </c>
      <c r="J42" s="21">
        <v>4</v>
      </c>
      <c r="K42" s="21">
        <v>17</v>
      </c>
      <c r="L42" s="21">
        <v>3</v>
      </c>
      <c r="M42" s="21">
        <v>1</v>
      </c>
      <c r="N42" s="21">
        <v>1</v>
      </c>
      <c r="O42" s="21">
        <v>0</v>
      </c>
      <c r="P42" s="21">
        <v>0</v>
      </c>
      <c r="Q42" s="21">
        <v>3</v>
      </c>
      <c r="R42" s="21">
        <v>1</v>
      </c>
      <c r="S42" s="21">
        <v>1.5</v>
      </c>
      <c r="T42" s="21">
        <v>0.214</v>
      </c>
      <c r="U42" s="21">
        <v>1.75</v>
      </c>
      <c r="V42" s="16"/>
      <c r="W42" s="16"/>
      <c r="X42" s="16"/>
      <c r="Y42" s="16"/>
      <c r="Z42" s="16"/>
    </row>
    <row r="43" spans="1:26" ht="12" customHeight="1" x14ac:dyDescent="0.2">
      <c r="A43" s="10" t="s">
        <v>122</v>
      </c>
      <c r="B43" s="21">
        <v>3</v>
      </c>
      <c r="C43" s="21">
        <v>3</v>
      </c>
      <c r="D43" s="21">
        <v>1</v>
      </c>
      <c r="E43" s="21">
        <v>0</v>
      </c>
      <c r="F43" s="21">
        <v>3</v>
      </c>
      <c r="G43" s="21">
        <v>0</v>
      </c>
      <c r="H43" s="21">
        <v>0</v>
      </c>
      <c r="I43" s="21">
        <v>0</v>
      </c>
      <c r="J43" s="21">
        <v>18.2</v>
      </c>
      <c r="K43" s="21">
        <v>78</v>
      </c>
      <c r="L43" s="21">
        <v>21</v>
      </c>
      <c r="M43" s="21">
        <v>11</v>
      </c>
      <c r="N43" s="21">
        <v>7</v>
      </c>
      <c r="O43" s="21">
        <v>0</v>
      </c>
      <c r="P43" s="21">
        <v>0</v>
      </c>
      <c r="Q43" s="21">
        <v>7</v>
      </c>
      <c r="R43" s="21">
        <v>16</v>
      </c>
      <c r="S43" s="21">
        <v>1.5</v>
      </c>
      <c r="T43" s="21">
        <v>0.29599999999999999</v>
      </c>
      <c r="U43" s="21">
        <v>2.62</v>
      </c>
      <c r="V43" s="16"/>
      <c r="W43" s="16"/>
      <c r="X43" s="16"/>
      <c r="Y43" s="16"/>
      <c r="Z43" s="16"/>
    </row>
    <row r="44" spans="1:26" ht="12" customHeight="1" x14ac:dyDescent="0.2">
      <c r="A44" s="10" t="s">
        <v>177</v>
      </c>
      <c r="B44" s="21">
        <v>4</v>
      </c>
      <c r="C44" s="21">
        <v>3</v>
      </c>
      <c r="D44" s="21">
        <v>0</v>
      </c>
      <c r="E44" s="21">
        <v>0</v>
      </c>
      <c r="F44" s="21">
        <v>1</v>
      </c>
      <c r="G44" s="21">
        <v>1</v>
      </c>
      <c r="H44" s="21">
        <v>0</v>
      </c>
      <c r="I44" s="21">
        <v>0</v>
      </c>
      <c r="J44" s="21">
        <v>14.2</v>
      </c>
      <c r="K44" s="21">
        <v>79</v>
      </c>
      <c r="L44" s="21">
        <v>22</v>
      </c>
      <c r="M44" s="21">
        <v>20</v>
      </c>
      <c r="N44" s="21">
        <v>18</v>
      </c>
      <c r="O44" s="21">
        <v>2</v>
      </c>
      <c r="P44" s="21">
        <v>3</v>
      </c>
      <c r="Q44" s="21">
        <v>11</v>
      </c>
      <c r="R44" s="21">
        <v>18</v>
      </c>
      <c r="S44" s="21">
        <v>2.25</v>
      </c>
      <c r="T44" s="21">
        <v>0.33800000000000002</v>
      </c>
      <c r="U44" s="21">
        <v>8.59</v>
      </c>
      <c r="V44" s="16"/>
      <c r="W44" s="16"/>
      <c r="X44" s="16"/>
      <c r="Y44" s="16"/>
      <c r="Z44" s="16"/>
    </row>
    <row r="45" spans="1:26" ht="12" customHeight="1" x14ac:dyDescent="0.2">
      <c r="A45" s="10" t="s">
        <v>182</v>
      </c>
      <c r="B45" s="21">
        <v>8</v>
      </c>
      <c r="C45" s="21">
        <v>5</v>
      </c>
      <c r="D45" s="21">
        <v>1</v>
      </c>
      <c r="E45" s="21">
        <v>0</v>
      </c>
      <c r="F45" s="21">
        <v>4</v>
      </c>
      <c r="G45" s="21">
        <v>0</v>
      </c>
      <c r="H45" s="21">
        <v>0</v>
      </c>
      <c r="I45" s="21">
        <v>0</v>
      </c>
      <c r="J45" s="21">
        <v>33</v>
      </c>
      <c r="K45" s="21">
        <v>140</v>
      </c>
      <c r="L45" s="21">
        <v>30</v>
      </c>
      <c r="M45" s="21">
        <v>11</v>
      </c>
      <c r="N45" s="21">
        <v>11</v>
      </c>
      <c r="O45" s="21">
        <v>3</v>
      </c>
      <c r="P45" s="21">
        <v>4</v>
      </c>
      <c r="Q45" s="21">
        <v>11</v>
      </c>
      <c r="R45" s="21">
        <v>27</v>
      </c>
      <c r="S45" s="21">
        <v>1.24</v>
      </c>
      <c r="T45" s="21">
        <v>0.24</v>
      </c>
      <c r="U45" s="21">
        <v>2.33</v>
      </c>
      <c r="V45" s="16"/>
      <c r="W45" s="16"/>
      <c r="X45" s="16"/>
      <c r="Y45" s="16"/>
      <c r="Z45" s="16"/>
    </row>
    <row r="46" spans="1:26" ht="12" customHeigh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2" customHeight="1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2" customHeight="1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2" customHeight="1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2" customHeight="1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2" customHeight="1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2" customHeight="1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2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2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2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2" customHeight="1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2" customHeight="1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976"/>
  <sheetViews>
    <sheetView workbookViewId="0">
      <selection activeCell="E54" sqref="E54"/>
    </sheetView>
  </sheetViews>
  <sheetFormatPr defaultColWidth="12.625" defaultRowHeight="15" customHeight="1" x14ac:dyDescent="0.2"/>
  <cols>
    <col min="1" max="1" width="22.1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27</v>
      </c>
      <c r="B2" s="19">
        <v>9</v>
      </c>
      <c r="C2" s="19">
        <v>31</v>
      </c>
      <c r="D2" s="19">
        <v>30</v>
      </c>
      <c r="E2" s="19">
        <v>8</v>
      </c>
      <c r="F2" s="19">
        <v>13</v>
      </c>
      <c r="G2" s="19">
        <f>(F2)-H2-I2-J2</f>
        <v>10</v>
      </c>
      <c r="H2" s="19">
        <v>3</v>
      </c>
      <c r="I2" s="19">
        <v>0</v>
      </c>
      <c r="J2" s="19">
        <v>0</v>
      </c>
      <c r="K2" s="19">
        <v>5</v>
      </c>
      <c r="L2" s="19">
        <v>0</v>
      </c>
      <c r="M2" s="19">
        <v>1</v>
      </c>
      <c r="N2" s="19">
        <v>3</v>
      </c>
      <c r="O2" s="19">
        <v>0</v>
      </c>
      <c r="P2" s="19">
        <v>0</v>
      </c>
      <c r="Q2" s="19">
        <v>1</v>
      </c>
      <c r="R2" s="19">
        <v>0</v>
      </c>
      <c r="S2" s="19">
        <v>0.433</v>
      </c>
      <c r="T2" s="19">
        <v>0.45200000000000001</v>
      </c>
      <c r="U2" s="19">
        <v>0.53300000000000003</v>
      </c>
      <c r="V2" s="19">
        <v>0.98499999999999999</v>
      </c>
      <c r="W2" s="16"/>
      <c r="X2" s="16"/>
      <c r="Y2" s="16"/>
      <c r="Z2" s="16"/>
      <c r="AA2" s="16"/>
    </row>
    <row r="3" spans="1:27" ht="12" customHeight="1" x14ac:dyDescent="0.2">
      <c r="A3" s="18" t="s">
        <v>34</v>
      </c>
      <c r="B3" s="19">
        <v>8</v>
      </c>
      <c r="C3" s="19">
        <v>28</v>
      </c>
      <c r="D3" s="19">
        <v>19</v>
      </c>
      <c r="E3" s="19">
        <v>4</v>
      </c>
      <c r="F3" s="19">
        <v>4</v>
      </c>
      <c r="G3" s="19">
        <f t="shared" ref="G3:G30" si="0">(F3)-H3-I3-J3</f>
        <v>4</v>
      </c>
      <c r="H3" s="19">
        <v>0</v>
      </c>
      <c r="I3" s="19">
        <v>0</v>
      </c>
      <c r="J3" s="19">
        <v>0</v>
      </c>
      <c r="K3" s="19">
        <v>4</v>
      </c>
      <c r="L3" s="19">
        <v>1</v>
      </c>
      <c r="M3" s="19">
        <v>8</v>
      </c>
      <c r="N3" s="19">
        <v>8</v>
      </c>
      <c r="O3" s="19">
        <v>0</v>
      </c>
      <c r="P3" s="19">
        <v>0</v>
      </c>
      <c r="Q3" s="19">
        <v>0</v>
      </c>
      <c r="R3" s="19">
        <v>0</v>
      </c>
      <c r="S3" s="19">
        <v>0.21099999999999999</v>
      </c>
      <c r="T3" s="19">
        <v>0.46400000000000002</v>
      </c>
      <c r="U3" s="19">
        <v>0.21099999999999999</v>
      </c>
      <c r="V3" s="19">
        <v>0.67500000000000004</v>
      </c>
      <c r="W3" s="16"/>
      <c r="X3" s="16"/>
      <c r="Y3" s="16"/>
      <c r="Z3" s="16"/>
      <c r="AA3" s="16"/>
    </row>
    <row r="4" spans="1:27" ht="12" customHeight="1" x14ac:dyDescent="0.2">
      <c r="A4" s="18" t="s">
        <v>35</v>
      </c>
      <c r="B4" s="19">
        <v>17</v>
      </c>
      <c r="C4" s="19">
        <v>55</v>
      </c>
      <c r="D4" s="19">
        <v>45</v>
      </c>
      <c r="E4" s="19">
        <v>10</v>
      </c>
      <c r="F4" s="19">
        <v>17</v>
      </c>
      <c r="G4" s="19">
        <f t="shared" si="0"/>
        <v>13</v>
      </c>
      <c r="H4" s="19">
        <v>4</v>
      </c>
      <c r="I4" s="19">
        <v>0</v>
      </c>
      <c r="J4" s="19">
        <v>0</v>
      </c>
      <c r="K4" s="19">
        <v>10</v>
      </c>
      <c r="L4" s="19">
        <v>3</v>
      </c>
      <c r="M4" s="19">
        <v>7</v>
      </c>
      <c r="N4" s="19">
        <v>9</v>
      </c>
      <c r="O4" s="19">
        <v>0</v>
      </c>
      <c r="P4" s="19">
        <v>0</v>
      </c>
      <c r="Q4" s="19">
        <v>2</v>
      </c>
      <c r="R4" s="19">
        <v>0</v>
      </c>
      <c r="S4" s="19">
        <v>0.378</v>
      </c>
      <c r="T4" s="19">
        <v>0.49099999999999999</v>
      </c>
      <c r="U4" s="19">
        <v>0.46700000000000003</v>
      </c>
      <c r="V4" s="19">
        <v>0.95799999999999996</v>
      </c>
      <c r="W4" s="16"/>
      <c r="X4" s="16"/>
      <c r="Y4" s="16"/>
      <c r="Z4" s="16"/>
      <c r="AA4" s="16"/>
    </row>
    <row r="5" spans="1:27" ht="12" customHeight="1" x14ac:dyDescent="0.2">
      <c r="A5" s="18" t="s">
        <v>43</v>
      </c>
      <c r="B5" s="19">
        <v>4</v>
      </c>
      <c r="C5" s="19">
        <v>12</v>
      </c>
      <c r="D5" s="19">
        <v>11</v>
      </c>
      <c r="E5" s="19">
        <v>3</v>
      </c>
      <c r="F5" s="19">
        <v>3</v>
      </c>
      <c r="G5" s="19">
        <f t="shared" si="0"/>
        <v>2</v>
      </c>
      <c r="H5" s="19">
        <v>1</v>
      </c>
      <c r="I5" s="19">
        <v>0</v>
      </c>
      <c r="J5" s="19">
        <v>0</v>
      </c>
      <c r="K5" s="19">
        <v>2</v>
      </c>
      <c r="L5" s="19">
        <v>0</v>
      </c>
      <c r="M5" s="19">
        <v>1</v>
      </c>
      <c r="N5" s="19">
        <v>2</v>
      </c>
      <c r="O5" s="19">
        <v>0</v>
      </c>
      <c r="P5" s="19">
        <v>0</v>
      </c>
      <c r="Q5" s="19">
        <v>1</v>
      </c>
      <c r="R5" s="19">
        <v>0</v>
      </c>
      <c r="S5" s="19">
        <v>0.27300000000000002</v>
      </c>
      <c r="T5" s="19">
        <v>0.33300000000000002</v>
      </c>
      <c r="U5" s="19">
        <v>0.36399999999999999</v>
      </c>
      <c r="V5" s="19">
        <v>0.69699999999999995</v>
      </c>
      <c r="W5" s="16"/>
      <c r="X5" s="16"/>
      <c r="Y5" s="16"/>
      <c r="Z5" s="16"/>
      <c r="AA5" s="16"/>
    </row>
    <row r="6" spans="1:27" ht="12" customHeight="1" x14ac:dyDescent="0.2">
      <c r="A6" s="18" t="s">
        <v>55</v>
      </c>
      <c r="B6" s="19">
        <v>1</v>
      </c>
      <c r="C6" s="19">
        <v>1</v>
      </c>
      <c r="D6" s="19">
        <v>0</v>
      </c>
      <c r="E6" s="19">
        <v>0</v>
      </c>
      <c r="F6" s="19">
        <v>0</v>
      </c>
      <c r="G6" s="19">
        <f t="shared" si="0"/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1</v>
      </c>
      <c r="N6" s="19">
        <v>0</v>
      </c>
      <c r="O6" s="19">
        <v>0</v>
      </c>
      <c r="P6" s="19">
        <v>0</v>
      </c>
      <c r="Q6" s="19">
        <v>1</v>
      </c>
      <c r="R6" s="19">
        <v>0</v>
      </c>
      <c r="S6" s="19">
        <v>0</v>
      </c>
      <c r="T6" s="19">
        <v>1</v>
      </c>
      <c r="U6" s="19">
        <v>0</v>
      </c>
      <c r="V6" s="19">
        <v>1</v>
      </c>
      <c r="W6" s="16"/>
      <c r="X6" s="16"/>
      <c r="Y6" s="16"/>
      <c r="Z6" s="16"/>
      <c r="AA6" s="16"/>
    </row>
    <row r="7" spans="1:27" ht="12" customHeight="1" x14ac:dyDescent="0.2">
      <c r="A7" s="18" t="s">
        <v>47</v>
      </c>
      <c r="B7" s="19">
        <v>3</v>
      </c>
      <c r="C7" s="19">
        <v>5</v>
      </c>
      <c r="D7" s="19">
        <v>5</v>
      </c>
      <c r="E7" s="19">
        <v>0</v>
      </c>
      <c r="F7" s="19">
        <v>1</v>
      </c>
      <c r="G7" s="19">
        <f t="shared" si="0"/>
        <v>1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0.2</v>
      </c>
      <c r="T7" s="19">
        <v>0.2</v>
      </c>
      <c r="U7" s="19">
        <v>0.2</v>
      </c>
      <c r="V7" s="19">
        <v>0.4</v>
      </c>
      <c r="W7" s="16"/>
      <c r="X7" s="16"/>
      <c r="Y7" s="16"/>
      <c r="Z7" s="16"/>
      <c r="AA7" s="16"/>
    </row>
    <row r="8" spans="1:27" ht="12" customHeight="1" x14ac:dyDescent="0.2">
      <c r="A8" s="18" t="s">
        <v>69</v>
      </c>
      <c r="B8" s="19">
        <v>2</v>
      </c>
      <c r="C8" s="19">
        <v>8</v>
      </c>
      <c r="D8" s="19">
        <v>7</v>
      </c>
      <c r="E8" s="19">
        <v>1</v>
      </c>
      <c r="F8" s="19">
        <v>1</v>
      </c>
      <c r="G8" s="19">
        <f t="shared" si="0"/>
        <v>0</v>
      </c>
      <c r="H8" s="19">
        <v>1</v>
      </c>
      <c r="I8" s="19">
        <v>0</v>
      </c>
      <c r="J8" s="19">
        <v>0</v>
      </c>
      <c r="K8" s="19">
        <v>0</v>
      </c>
      <c r="L8" s="19">
        <v>1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0.14299999999999999</v>
      </c>
      <c r="T8" s="19">
        <v>0.25</v>
      </c>
      <c r="U8" s="19">
        <v>0.28599999999999998</v>
      </c>
      <c r="V8" s="19">
        <v>0.53600000000000003</v>
      </c>
      <c r="W8" s="16"/>
      <c r="X8" s="16"/>
      <c r="Y8" s="16"/>
      <c r="Z8" s="16"/>
      <c r="AA8" s="16"/>
    </row>
    <row r="9" spans="1:27" ht="12" customHeight="1" x14ac:dyDescent="0.2">
      <c r="A9" s="18" t="s">
        <v>62</v>
      </c>
      <c r="B9" s="19">
        <v>17</v>
      </c>
      <c r="C9" s="19">
        <v>54</v>
      </c>
      <c r="D9" s="19">
        <v>48</v>
      </c>
      <c r="E9" s="19">
        <v>6</v>
      </c>
      <c r="F9" s="19">
        <v>11</v>
      </c>
      <c r="G9" s="19">
        <f t="shared" si="0"/>
        <v>9</v>
      </c>
      <c r="H9" s="19">
        <v>1</v>
      </c>
      <c r="I9" s="19">
        <v>0</v>
      </c>
      <c r="J9" s="19">
        <v>1</v>
      </c>
      <c r="K9" s="19">
        <v>4</v>
      </c>
      <c r="L9" s="19">
        <v>0</v>
      </c>
      <c r="M9" s="19">
        <v>6</v>
      </c>
      <c r="N9" s="19">
        <v>12</v>
      </c>
      <c r="O9" s="19">
        <v>0</v>
      </c>
      <c r="P9" s="19">
        <v>0</v>
      </c>
      <c r="Q9" s="19">
        <v>1</v>
      </c>
      <c r="R9" s="19">
        <v>0</v>
      </c>
      <c r="S9" s="19">
        <v>0.22900000000000001</v>
      </c>
      <c r="T9" s="19">
        <v>0.315</v>
      </c>
      <c r="U9" s="19">
        <v>0.312</v>
      </c>
      <c r="V9" s="19">
        <v>0.627</v>
      </c>
      <c r="W9" s="16"/>
      <c r="X9" s="16"/>
      <c r="Y9" s="16"/>
      <c r="Z9" s="16"/>
      <c r="AA9" s="16"/>
    </row>
    <row r="10" spans="1:27" ht="12" customHeight="1" x14ac:dyDescent="0.2">
      <c r="A10" s="18" t="s">
        <v>70</v>
      </c>
      <c r="B10" s="19">
        <v>1</v>
      </c>
      <c r="C10" s="19">
        <v>5</v>
      </c>
      <c r="D10" s="19">
        <v>5</v>
      </c>
      <c r="E10" s="19">
        <v>0</v>
      </c>
      <c r="F10" s="19">
        <v>0</v>
      </c>
      <c r="G10" s="19">
        <f t="shared" si="0"/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6"/>
      <c r="X10" s="16"/>
      <c r="Y10" s="16"/>
      <c r="Z10" s="16"/>
      <c r="AA10" s="16"/>
    </row>
    <row r="11" spans="1:27" ht="12" customHeight="1" x14ac:dyDescent="0.2">
      <c r="A11" s="18" t="s">
        <v>78</v>
      </c>
      <c r="B11" s="19">
        <v>18</v>
      </c>
      <c r="C11" s="19">
        <v>64</v>
      </c>
      <c r="D11" s="19">
        <v>50</v>
      </c>
      <c r="E11" s="19">
        <v>14</v>
      </c>
      <c r="F11" s="19">
        <v>11</v>
      </c>
      <c r="G11" s="19">
        <f t="shared" si="0"/>
        <v>8</v>
      </c>
      <c r="H11" s="19">
        <v>1</v>
      </c>
      <c r="I11" s="19">
        <v>0</v>
      </c>
      <c r="J11" s="19">
        <v>2</v>
      </c>
      <c r="K11" s="19">
        <v>11</v>
      </c>
      <c r="L11" s="19">
        <v>4</v>
      </c>
      <c r="M11" s="19">
        <v>9</v>
      </c>
      <c r="N11" s="19">
        <v>10</v>
      </c>
      <c r="O11" s="19">
        <v>1</v>
      </c>
      <c r="P11" s="19">
        <v>0</v>
      </c>
      <c r="Q11" s="19">
        <v>7</v>
      </c>
      <c r="R11" s="19">
        <v>1</v>
      </c>
      <c r="S11" s="19">
        <v>0.22</v>
      </c>
      <c r="T11" s="19">
        <v>0.38100000000000001</v>
      </c>
      <c r="U11" s="19">
        <v>0.36</v>
      </c>
      <c r="V11" s="19">
        <v>0.74099999999999999</v>
      </c>
      <c r="W11" s="16"/>
      <c r="X11" s="16"/>
      <c r="Y11" s="16"/>
      <c r="Z11" s="16"/>
      <c r="AA11" s="16"/>
    </row>
    <row r="12" spans="1:27" ht="12" customHeight="1" x14ac:dyDescent="0.2">
      <c r="A12" s="18" t="s">
        <v>85</v>
      </c>
      <c r="B12" s="19">
        <v>11</v>
      </c>
      <c r="C12" s="19">
        <v>35</v>
      </c>
      <c r="D12" s="19">
        <v>29</v>
      </c>
      <c r="E12" s="19">
        <v>4</v>
      </c>
      <c r="F12" s="19">
        <v>5</v>
      </c>
      <c r="G12" s="19">
        <f t="shared" si="0"/>
        <v>3</v>
      </c>
      <c r="H12" s="19">
        <v>2</v>
      </c>
      <c r="I12" s="19">
        <v>0</v>
      </c>
      <c r="J12" s="19">
        <v>0</v>
      </c>
      <c r="K12" s="19">
        <v>7</v>
      </c>
      <c r="L12" s="19">
        <v>2</v>
      </c>
      <c r="M12" s="19">
        <v>3</v>
      </c>
      <c r="N12" s="19">
        <v>9</v>
      </c>
      <c r="O12" s="19">
        <v>0</v>
      </c>
      <c r="P12" s="19">
        <v>1</v>
      </c>
      <c r="Q12" s="19">
        <v>1</v>
      </c>
      <c r="R12" s="19">
        <v>0</v>
      </c>
      <c r="S12" s="19">
        <v>0.17199999999999999</v>
      </c>
      <c r="T12" s="19">
        <v>0.28599999999999998</v>
      </c>
      <c r="U12" s="19">
        <v>0.24099999999999999</v>
      </c>
      <c r="V12" s="19">
        <v>0.52700000000000002</v>
      </c>
      <c r="W12" s="16"/>
      <c r="X12" s="16"/>
      <c r="Y12" s="16"/>
      <c r="Z12" s="16"/>
      <c r="AA12" s="16"/>
    </row>
    <row r="13" spans="1:27" ht="12" customHeight="1" x14ac:dyDescent="0.2">
      <c r="A13" s="18" t="s">
        <v>102</v>
      </c>
      <c r="B13" s="19">
        <v>16</v>
      </c>
      <c r="C13" s="19">
        <v>57</v>
      </c>
      <c r="D13" s="19">
        <v>40</v>
      </c>
      <c r="E13" s="19">
        <v>15</v>
      </c>
      <c r="F13" s="19">
        <v>13</v>
      </c>
      <c r="G13" s="19">
        <f t="shared" si="0"/>
        <v>8</v>
      </c>
      <c r="H13" s="19">
        <v>4</v>
      </c>
      <c r="I13" s="19">
        <v>1</v>
      </c>
      <c r="J13" s="19">
        <v>0</v>
      </c>
      <c r="K13" s="19">
        <v>11</v>
      </c>
      <c r="L13" s="19">
        <v>2</v>
      </c>
      <c r="M13" s="19">
        <v>15</v>
      </c>
      <c r="N13" s="19">
        <v>8</v>
      </c>
      <c r="O13" s="19">
        <v>0</v>
      </c>
      <c r="P13" s="19">
        <v>0</v>
      </c>
      <c r="Q13" s="19">
        <v>4</v>
      </c>
      <c r="R13" s="19">
        <v>0</v>
      </c>
      <c r="S13" s="19">
        <v>0.32500000000000001</v>
      </c>
      <c r="T13" s="19">
        <v>0.52600000000000002</v>
      </c>
      <c r="U13" s="19">
        <v>0.47499999999999998</v>
      </c>
      <c r="V13" s="19">
        <v>1.0009999999999999</v>
      </c>
      <c r="W13" s="16"/>
      <c r="X13" s="16"/>
      <c r="Y13" s="16"/>
      <c r="Z13" s="16"/>
      <c r="AA13" s="16"/>
    </row>
    <row r="14" spans="1:27" ht="12" customHeight="1" x14ac:dyDescent="0.2">
      <c r="A14" s="18" t="s">
        <v>108</v>
      </c>
      <c r="B14" s="19">
        <v>19</v>
      </c>
      <c r="C14" s="19">
        <v>74</v>
      </c>
      <c r="D14" s="19">
        <v>55</v>
      </c>
      <c r="E14" s="19">
        <v>13</v>
      </c>
      <c r="F14" s="19">
        <v>18</v>
      </c>
      <c r="G14" s="19">
        <f t="shared" si="0"/>
        <v>15</v>
      </c>
      <c r="H14" s="19">
        <v>1</v>
      </c>
      <c r="I14" s="19">
        <v>1</v>
      </c>
      <c r="J14" s="19">
        <v>1</v>
      </c>
      <c r="K14" s="19">
        <v>12</v>
      </c>
      <c r="L14" s="19">
        <v>4</v>
      </c>
      <c r="M14" s="19">
        <v>15</v>
      </c>
      <c r="N14" s="19">
        <v>1</v>
      </c>
      <c r="O14" s="19">
        <v>0</v>
      </c>
      <c r="P14" s="19">
        <v>0</v>
      </c>
      <c r="Q14" s="19">
        <v>2</v>
      </c>
      <c r="R14" s="19">
        <v>1</v>
      </c>
      <c r="S14" s="19">
        <v>0.32700000000000001</v>
      </c>
      <c r="T14" s="19">
        <v>0.5</v>
      </c>
      <c r="U14" s="19">
        <v>0.436</v>
      </c>
      <c r="V14" s="19">
        <v>0.93600000000000005</v>
      </c>
      <c r="W14" s="16"/>
      <c r="X14" s="16"/>
      <c r="Y14" s="16"/>
      <c r="Z14" s="16"/>
      <c r="AA14" s="16"/>
    </row>
    <row r="15" spans="1:27" ht="12" customHeight="1" x14ac:dyDescent="0.2">
      <c r="A15" s="18" t="s">
        <v>116</v>
      </c>
      <c r="B15" s="19">
        <v>15</v>
      </c>
      <c r="C15" s="19">
        <v>54</v>
      </c>
      <c r="D15" s="19">
        <v>42</v>
      </c>
      <c r="E15" s="19">
        <v>11</v>
      </c>
      <c r="F15" s="19">
        <v>10</v>
      </c>
      <c r="G15" s="19">
        <f t="shared" si="0"/>
        <v>8</v>
      </c>
      <c r="H15" s="19">
        <v>2</v>
      </c>
      <c r="I15" s="19">
        <v>0</v>
      </c>
      <c r="J15" s="19">
        <v>0</v>
      </c>
      <c r="K15" s="19">
        <v>6</v>
      </c>
      <c r="L15" s="19">
        <v>2</v>
      </c>
      <c r="M15" s="19">
        <v>10</v>
      </c>
      <c r="N15" s="19">
        <v>11</v>
      </c>
      <c r="O15" s="19">
        <v>0</v>
      </c>
      <c r="P15" s="19">
        <v>0</v>
      </c>
      <c r="Q15" s="19">
        <v>3</v>
      </c>
      <c r="R15" s="19">
        <v>0</v>
      </c>
      <c r="S15" s="19">
        <v>0.23799999999999999</v>
      </c>
      <c r="T15" s="19">
        <v>0.40699999999999997</v>
      </c>
      <c r="U15" s="19">
        <v>0.28599999999999998</v>
      </c>
      <c r="V15" s="19">
        <v>0.69299999999999995</v>
      </c>
      <c r="W15" s="16"/>
      <c r="X15" s="16"/>
      <c r="Y15" s="16"/>
      <c r="Z15" s="16"/>
      <c r="AA15" s="16"/>
    </row>
    <row r="16" spans="1:27" ht="12" customHeight="1" x14ac:dyDescent="0.2">
      <c r="A16" s="18" t="s">
        <v>103</v>
      </c>
      <c r="B16" s="19">
        <v>19</v>
      </c>
      <c r="C16" s="19">
        <v>69</v>
      </c>
      <c r="D16" s="19">
        <v>52</v>
      </c>
      <c r="E16" s="19">
        <v>18</v>
      </c>
      <c r="F16" s="19">
        <v>21</v>
      </c>
      <c r="G16" s="19">
        <f t="shared" si="0"/>
        <v>12</v>
      </c>
      <c r="H16" s="19">
        <v>5</v>
      </c>
      <c r="I16" s="19">
        <v>4</v>
      </c>
      <c r="J16" s="19">
        <v>0</v>
      </c>
      <c r="K16" s="19">
        <v>11</v>
      </c>
      <c r="L16" s="19">
        <v>1</v>
      </c>
      <c r="M16" s="19">
        <v>15</v>
      </c>
      <c r="N16" s="19">
        <v>10</v>
      </c>
      <c r="O16" s="19">
        <v>1</v>
      </c>
      <c r="P16" s="19">
        <v>0</v>
      </c>
      <c r="Q16" s="19">
        <v>6</v>
      </c>
      <c r="R16" s="19">
        <v>3</v>
      </c>
      <c r="S16" s="19">
        <v>0.40400000000000003</v>
      </c>
      <c r="T16" s="19">
        <v>0.54400000000000004</v>
      </c>
      <c r="U16" s="19">
        <v>0.65400000000000003</v>
      </c>
      <c r="V16" s="19">
        <v>1.198</v>
      </c>
      <c r="W16" s="16"/>
      <c r="X16" s="16"/>
      <c r="Y16" s="16"/>
      <c r="Z16" s="16"/>
      <c r="AA16" s="16"/>
    </row>
    <row r="17" spans="1:27" ht="12" customHeight="1" x14ac:dyDescent="0.2">
      <c r="A17" s="18" t="s">
        <v>123</v>
      </c>
      <c r="B17" s="19">
        <v>17</v>
      </c>
      <c r="C17" s="19">
        <v>69</v>
      </c>
      <c r="D17" s="19">
        <v>55</v>
      </c>
      <c r="E17" s="19">
        <v>10</v>
      </c>
      <c r="F17" s="19">
        <v>19</v>
      </c>
      <c r="G17" s="19">
        <f t="shared" si="0"/>
        <v>15</v>
      </c>
      <c r="H17" s="19">
        <v>4</v>
      </c>
      <c r="I17" s="19">
        <v>0</v>
      </c>
      <c r="J17" s="19">
        <v>0</v>
      </c>
      <c r="K17" s="19">
        <v>13</v>
      </c>
      <c r="L17" s="19">
        <v>2</v>
      </c>
      <c r="M17" s="19">
        <v>10</v>
      </c>
      <c r="N17" s="19">
        <v>9</v>
      </c>
      <c r="O17" s="19">
        <v>0</v>
      </c>
      <c r="P17" s="19">
        <v>2</v>
      </c>
      <c r="Q17" s="19">
        <v>2</v>
      </c>
      <c r="R17" s="19">
        <v>0</v>
      </c>
      <c r="S17" s="19">
        <v>0.34499999999999997</v>
      </c>
      <c r="T17" s="19">
        <v>0.44900000000000001</v>
      </c>
      <c r="U17" s="19">
        <v>0.41799999999999998</v>
      </c>
      <c r="V17" s="19">
        <v>0.86699999999999999</v>
      </c>
      <c r="W17" s="16"/>
      <c r="X17" s="16"/>
      <c r="Y17" s="16"/>
      <c r="Z17" s="16"/>
      <c r="AA17" s="16"/>
    </row>
    <row r="18" spans="1:27" ht="12" customHeight="1" x14ac:dyDescent="0.2">
      <c r="A18" s="18" t="s">
        <v>133</v>
      </c>
      <c r="B18" s="19">
        <v>1</v>
      </c>
      <c r="C18" s="19">
        <v>1</v>
      </c>
      <c r="D18" s="19">
        <v>1</v>
      </c>
      <c r="E18" s="19">
        <v>0</v>
      </c>
      <c r="F18" s="19">
        <v>0</v>
      </c>
      <c r="G18" s="19">
        <f t="shared" si="0"/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6"/>
      <c r="X18" s="16"/>
      <c r="Y18" s="16"/>
      <c r="Z18" s="16"/>
      <c r="AA18" s="16"/>
    </row>
    <row r="19" spans="1:27" ht="12" customHeight="1" x14ac:dyDescent="0.2">
      <c r="A19" s="18" t="s">
        <v>109</v>
      </c>
      <c r="B19" s="19">
        <v>12</v>
      </c>
      <c r="C19" s="19">
        <v>47</v>
      </c>
      <c r="D19" s="19">
        <v>41</v>
      </c>
      <c r="E19" s="19">
        <v>9</v>
      </c>
      <c r="F19" s="19">
        <v>9</v>
      </c>
      <c r="G19" s="19">
        <f t="shared" si="0"/>
        <v>5</v>
      </c>
      <c r="H19" s="19">
        <v>3</v>
      </c>
      <c r="I19" s="19">
        <v>1</v>
      </c>
      <c r="J19" s="19">
        <v>0</v>
      </c>
      <c r="K19" s="19">
        <v>3</v>
      </c>
      <c r="L19" s="19">
        <v>5</v>
      </c>
      <c r="M19" s="19">
        <v>1</v>
      </c>
      <c r="N19" s="19">
        <v>11</v>
      </c>
      <c r="O19" s="19">
        <v>0</v>
      </c>
      <c r="P19" s="19">
        <v>0</v>
      </c>
      <c r="Q19" s="19">
        <v>3</v>
      </c>
      <c r="R19" s="19">
        <v>1</v>
      </c>
      <c r="S19" s="19">
        <v>0.22</v>
      </c>
      <c r="T19" s="19">
        <v>0.31900000000000001</v>
      </c>
      <c r="U19" s="19">
        <v>0.34100000000000003</v>
      </c>
      <c r="V19" s="19">
        <v>0.66100000000000003</v>
      </c>
      <c r="W19" s="16"/>
      <c r="X19" s="16"/>
      <c r="Y19" s="16"/>
      <c r="Z19" s="16"/>
      <c r="AA19" s="16"/>
    </row>
    <row r="20" spans="1:27" ht="12" customHeight="1" x14ac:dyDescent="0.2">
      <c r="A20" s="18" t="s">
        <v>150</v>
      </c>
      <c r="B20" s="19">
        <v>11</v>
      </c>
      <c r="C20" s="19">
        <v>34</v>
      </c>
      <c r="D20" s="19">
        <v>31</v>
      </c>
      <c r="E20" s="19">
        <v>8</v>
      </c>
      <c r="F20" s="19">
        <v>8</v>
      </c>
      <c r="G20" s="19">
        <f t="shared" si="0"/>
        <v>4</v>
      </c>
      <c r="H20" s="19">
        <v>1</v>
      </c>
      <c r="I20" s="19">
        <v>3</v>
      </c>
      <c r="J20" s="19">
        <v>0</v>
      </c>
      <c r="K20" s="19">
        <v>3</v>
      </c>
      <c r="L20" s="19">
        <v>0</v>
      </c>
      <c r="M20" s="19">
        <v>2</v>
      </c>
      <c r="N20" s="19">
        <v>13</v>
      </c>
      <c r="O20" s="19">
        <v>0</v>
      </c>
      <c r="P20" s="19">
        <v>1</v>
      </c>
      <c r="Q20" s="19">
        <v>0</v>
      </c>
      <c r="R20" s="19">
        <v>0</v>
      </c>
      <c r="S20" s="19">
        <v>0.25800000000000001</v>
      </c>
      <c r="T20" s="19">
        <v>0.29399999999999998</v>
      </c>
      <c r="U20" s="19">
        <v>0.48399999999999999</v>
      </c>
      <c r="V20" s="19">
        <v>0.77800000000000002</v>
      </c>
      <c r="W20" s="16"/>
      <c r="X20" s="16"/>
      <c r="Y20" s="16"/>
      <c r="Z20" s="16"/>
      <c r="AA20" s="16"/>
    </row>
    <row r="21" spans="1:27" ht="12" customHeight="1" x14ac:dyDescent="0.2">
      <c r="A21" s="18" t="s">
        <v>92</v>
      </c>
      <c r="B21" s="19">
        <v>12</v>
      </c>
      <c r="C21" s="19">
        <v>48</v>
      </c>
      <c r="D21" s="19">
        <v>37</v>
      </c>
      <c r="E21" s="19">
        <v>10</v>
      </c>
      <c r="F21" s="19">
        <v>11</v>
      </c>
      <c r="G21" s="19">
        <f t="shared" si="0"/>
        <v>9</v>
      </c>
      <c r="H21" s="19">
        <v>1</v>
      </c>
      <c r="I21" s="19">
        <v>1</v>
      </c>
      <c r="J21" s="19">
        <v>0</v>
      </c>
      <c r="K21" s="19">
        <v>6</v>
      </c>
      <c r="L21" s="19">
        <v>2</v>
      </c>
      <c r="M21" s="19">
        <v>9</v>
      </c>
      <c r="N21" s="19">
        <v>7</v>
      </c>
      <c r="O21" s="19">
        <v>0</v>
      </c>
      <c r="P21" s="19">
        <v>0</v>
      </c>
      <c r="Q21" s="19">
        <v>5</v>
      </c>
      <c r="R21" s="19">
        <v>0</v>
      </c>
      <c r="S21" s="19">
        <v>0.29699999999999999</v>
      </c>
      <c r="T21" s="19">
        <v>0.45800000000000002</v>
      </c>
      <c r="U21" s="19">
        <v>0.378</v>
      </c>
      <c r="V21" s="19">
        <v>0.83699999999999997</v>
      </c>
      <c r="W21" s="16"/>
      <c r="X21" s="16"/>
      <c r="Y21" s="16"/>
      <c r="Z21" s="16"/>
      <c r="AA21" s="16"/>
    </row>
    <row r="22" spans="1:27" ht="12" customHeight="1" x14ac:dyDescent="0.2">
      <c r="A22" s="18" t="s">
        <v>172</v>
      </c>
      <c r="B22" s="19">
        <v>10</v>
      </c>
      <c r="C22" s="19">
        <v>36</v>
      </c>
      <c r="D22" s="19">
        <v>30</v>
      </c>
      <c r="E22" s="19">
        <v>9</v>
      </c>
      <c r="F22" s="19">
        <v>8</v>
      </c>
      <c r="G22" s="19">
        <f>(F22)-H22-I22-J22</f>
        <v>8</v>
      </c>
      <c r="H22" s="19">
        <v>0</v>
      </c>
      <c r="I22" s="19">
        <v>0</v>
      </c>
      <c r="J22" s="19">
        <v>0</v>
      </c>
      <c r="K22" s="19">
        <v>3</v>
      </c>
      <c r="L22" s="19">
        <v>0</v>
      </c>
      <c r="M22" s="19">
        <v>6</v>
      </c>
      <c r="N22" s="19">
        <v>5</v>
      </c>
      <c r="O22" s="19">
        <v>0</v>
      </c>
      <c r="P22" s="19">
        <v>0</v>
      </c>
      <c r="Q22" s="19">
        <v>5</v>
      </c>
      <c r="R22" s="19">
        <v>0</v>
      </c>
      <c r="S22" s="19">
        <v>0.26700000000000002</v>
      </c>
      <c r="T22" s="19">
        <v>0.38900000000000001</v>
      </c>
      <c r="U22" s="19">
        <v>0.26700000000000002</v>
      </c>
      <c r="V22" s="19">
        <v>0.65600000000000003</v>
      </c>
      <c r="W22" s="16"/>
      <c r="X22" s="16"/>
      <c r="Y22" s="16"/>
      <c r="Z22" s="16"/>
      <c r="AA22" s="16"/>
    </row>
    <row r="23" spans="1:27" ht="12" customHeight="1" x14ac:dyDescent="0.2">
      <c r="A23" s="18" t="s">
        <v>157</v>
      </c>
      <c r="B23" s="19">
        <v>3</v>
      </c>
      <c r="C23" s="19">
        <v>2</v>
      </c>
      <c r="D23" s="19">
        <v>1</v>
      </c>
      <c r="E23" s="19">
        <v>0</v>
      </c>
      <c r="F23" s="19">
        <v>0</v>
      </c>
      <c r="G23" s="19">
        <f t="shared" si="0"/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0.5</v>
      </c>
      <c r="U23" s="19">
        <v>0</v>
      </c>
      <c r="V23" s="19">
        <v>0.5</v>
      </c>
      <c r="W23" s="16"/>
      <c r="X23" s="16"/>
      <c r="Y23" s="16"/>
      <c r="Z23" s="16"/>
      <c r="AA23" s="16"/>
    </row>
    <row r="24" spans="1:27" ht="12" customHeight="1" x14ac:dyDescent="0.2">
      <c r="A24" s="18" t="s">
        <v>162</v>
      </c>
      <c r="B24" s="19">
        <v>7</v>
      </c>
      <c r="C24" s="19">
        <v>19</v>
      </c>
      <c r="D24" s="19">
        <v>13</v>
      </c>
      <c r="E24" s="19">
        <v>2</v>
      </c>
      <c r="F24" s="19">
        <v>1</v>
      </c>
      <c r="G24" s="19">
        <f t="shared" si="0"/>
        <v>1</v>
      </c>
      <c r="H24" s="19">
        <v>0</v>
      </c>
      <c r="I24" s="19">
        <v>0</v>
      </c>
      <c r="J24" s="19">
        <v>0</v>
      </c>
      <c r="K24" s="19">
        <v>5</v>
      </c>
      <c r="L24" s="19">
        <v>2</v>
      </c>
      <c r="M24" s="19">
        <v>4</v>
      </c>
      <c r="N24" s="19">
        <v>5</v>
      </c>
      <c r="O24" s="19">
        <v>0</v>
      </c>
      <c r="P24" s="19">
        <v>0</v>
      </c>
      <c r="Q24" s="19">
        <v>1</v>
      </c>
      <c r="R24" s="19">
        <v>0</v>
      </c>
      <c r="S24" s="19">
        <v>7.6999999999999999E-2</v>
      </c>
      <c r="T24" s="19">
        <v>0.36799999999999999</v>
      </c>
      <c r="U24" s="19">
        <v>7.6999999999999999E-2</v>
      </c>
      <c r="V24" s="19">
        <v>0.44500000000000001</v>
      </c>
      <c r="W24" s="16"/>
      <c r="X24" s="16"/>
      <c r="Y24" s="16"/>
      <c r="Z24" s="16"/>
      <c r="AA24" s="16"/>
    </row>
    <row r="25" spans="1:27" ht="12" customHeight="1" x14ac:dyDescent="0.2">
      <c r="A25" s="18" t="s">
        <v>149</v>
      </c>
      <c r="B25" s="19">
        <v>9</v>
      </c>
      <c r="C25" s="19">
        <v>35</v>
      </c>
      <c r="D25" s="19">
        <v>25</v>
      </c>
      <c r="E25" s="19">
        <v>12</v>
      </c>
      <c r="F25" s="19">
        <v>10</v>
      </c>
      <c r="G25" s="19">
        <f t="shared" si="0"/>
        <v>8</v>
      </c>
      <c r="H25" s="19">
        <v>2</v>
      </c>
      <c r="I25" s="19">
        <v>0</v>
      </c>
      <c r="J25" s="19">
        <v>0</v>
      </c>
      <c r="K25" s="19">
        <v>4</v>
      </c>
      <c r="L25" s="19">
        <v>0</v>
      </c>
      <c r="M25" s="19">
        <v>10</v>
      </c>
      <c r="N25" s="19">
        <v>6</v>
      </c>
      <c r="O25" s="19">
        <v>0</v>
      </c>
      <c r="P25" s="19">
        <v>0</v>
      </c>
      <c r="Q25" s="19">
        <v>5</v>
      </c>
      <c r="R25" s="19">
        <v>0</v>
      </c>
      <c r="S25" s="19">
        <v>0.4</v>
      </c>
      <c r="T25" s="19">
        <v>0.57099999999999995</v>
      </c>
      <c r="U25" s="19">
        <v>0.48</v>
      </c>
      <c r="V25" s="19">
        <v>1.0509999999999999</v>
      </c>
      <c r="W25" s="16"/>
      <c r="X25" s="16"/>
      <c r="Y25" s="16"/>
      <c r="Z25" s="16"/>
      <c r="AA25" s="16"/>
    </row>
    <row r="26" spans="1:27" ht="12" customHeight="1" x14ac:dyDescent="0.2">
      <c r="A26" s="18" t="s">
        <v>177</v>
      </c>
      <c r="B26" s="19">
        <v>8</v>
      </c>
      <c r="C26" s="19">
        <v>33</v>
      </c>
      <c r="D26" s="19">
        <v>31</v>
      </c>
      <c r="E26" s="19">
        <v>6</v>
      </c>
      <c r="F26" s="19">
        <v>9</v>
      </c>
      <c r="G26" s="19">
        <f t="shared" si="0"/>
        <v>7</v>
      </c>
      <c r="H26" s="19">
        <v>1</v>
      </c>
      <c r="I26" s="19">
        <v>1</v>
      </c>
      <c r="J26" s="19">
        <v>0</v>
      </c>
      <c r="K26" s="19">
        <v>7</v>
      </c>
      <c r="L26" s="19">
        <v>0</v>
      </c>
      <c r="M26" s="19">
        <v>2</v>
      </c>
      <c r="N26" s="19">
        <v>4</v>
      </c>
      <c r="O26" s="19">
        <v>0</v>
      </c>
      <c r="P26" s="19">
        <v>0</v>
      </c>
      <c r="Q26" s="19">
        <v>4</v>
      </c>
      <c r="R26" s="19">
        <v>0</v>
      </c>
      <c r="S26" s="19">
        <v>0.28999999999999998</v>
      </c>
      <c r="T26" s="19">
        <v>0.33300000000000002</v>
      </c>
      <c r="U26" s="19">
        <v>0.38700000000000001</v>
      </c>
      <c r="V26" s="19">
        <v>0.72</v>
      </c>
      <c r="W26" s="16"/>
      <c r="X26" s="16"/>
      <c r="Y26" s="16"/>
      <c r="Z26" s="16"/>
      <c r="AA26" s="16"/>
    </row>
    <row r="27" spans="1:27" ht="12" customHeight="1" x14ac:dyDescent="0.2">
      <c r="A27" s="18" t="s">
        <v>173</v>
      </c>
      <c r="B27" s="19">
        <v>5</v>
      </c>
      <c r="C27" s="19">
        <v>13</v>
      </c>
      <c r="D27" s="19">
        <v>11</v>
      </c>
      <c r="E27" s="19">
        <v>2</v>
      </c>
      <c r="F27" s="19">
        <v>2</v>
      </c>
      <c r="G27" s="19">
        <f t="shared" si="0"/>
        <v>1</v>
      </c>
      <c r="H27" s="19">
        <v>1</v>
      </c>
      <c r="I27" s="19">
        <v>0</v>
      </c>
      <c r="J27" s="19">
        <v>0</v>
      </c>
      <c r="K27" s="19">
        <v>0</v>
      </c>
      <c r="L27" s="19">
        <v>0</v>
      </c>
      <c r="M27" s="19">
        <v>2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0.182</v>
      </c>
      <c r="T27" s="19">
        <v>0.308</v>
      </c>
      <c r="U27" s="19">
        <v>0.27300000000000002</v>
      </c>
      <c r="V27" s="19">
        <v>0.57999999999999996</v>
      </c>
      <c r="W27" s="16"/>
      <c r="X27" s="16"/>
      <c r="Y27" s="16"/>
      <c r="Z27" s="16"/>
      <c r="AA27" s="16"/>
    </row>
    <row r="28" spans="1:27" ht="12" customHeight="1" x14ac:dyDescent="0.2">
      <c r="A28" s="18" t="s">
        <v>135</v>
      </c>
      <c r="B28" s="19">
        <v>9</v>
      </c>
      <c r="C28" s="19">
        <v>30</v>
      </c>
      <c r="D28" s="19">
        <v>25</v>
      </c>
      <c r="E28" s="19">
        <v>8</v>
      </c>
      <c r="F28" s="19">
        <v>8</v>
      </c>
      <c r="G28" s="19">
        <f t="shared" si="0"/>
        <v>6</v>
      </c>
      <c r="H28" s="19">
        <v>2</v>
      </c>
      <c r="I28" s="19">
        <v>0</v>
      </c>
      <c r="J28" s="19">
        <v>0</v>
      </c>
      <c r="K28" s="19">
        <v>8</v>
      </c>
      <c r="L28" s="19">
        <v>1</v>
      </c>
      <c r="M28" s="19">
        <v>3</v>
      </c>
      <c r="N28" s="19">
        <v>9</v>
      </c>
      <c r="O28" s="19">
        <v>0</v>
      </c>
      <c r="P28" s="19">
        <v>1</v>
      </c>
      <c r="Q28" s="19">
        <v>6</v>
      </c>
      <c r="R28" s="19">
        <v>1</v>
      </c>
      <c r="S28" s="19">
        <v>0.32</v>
      </c>
      <c r="T28" s="19">
        <v>0.4</v>
      </c>
      <c r="U28" s="19">
        <v>0.4</v>
      </c>
      <c r="V28" s="19">
        <v>0.8</v>
      </c>
      <c r="W28" s="16"/>
      <c r="X28" s="16"/>
      <c r="Y28" s="16"/>
      <c r="Z28" s="16"/>
      <c r="AA28" s="16"/>
    </row>
    <row r="29" spans="1:27" ht="12" customHeight="1" x14ac:dyDescent="0.2">
      <c r="A29" s="18" t="s">
        <v>182</v>
      </c>
      <c r="B29" s="19">
        <v>10</v>
      </c>
      <c r="C29" s="19">
        <v>33</v>
      </c>
      <c r="D29" s="19">
        <v>23</v>
      </c>
      <c r="E29" s="19">
        <v>8</v>
      </c>
      <c r="F29" s="19">
        <v>6</v>
      </c>
      <c r="G29" s="19">
        <f t="shared" si="0"/>
        <v>5</v>
      </c>
      <c r="H29" s="19">
        <v>1</v>
      </c>
      <c r="I29" s="19">
        <v>0</v>
      </c>
      <c r="J29" s="19">
        <v>0</v>
      </c>
      <c r="K29" s="19">
        <v>4</v>
      </c>
      <c r="L29" s="19">
        <v>0</v>
      </c>
      <c r="M29" s="19">
        <v>10</v>
      </c>
      <c r="N29" s="19">
        <v>8</v>
      </c>
      <c r="O29" s="19">
        <v>0</v>
      </c>
      <c r="P29" s="19">
        <v>0</v>
      </c>
      <c r="Q29" s="19">
        <v>0</v>
      </c>
      <c r="R29" s="19">
        <v>0</v>
      </c>
      <c r="S29" s="19">
        <v>0.26100000000000001</v>
      </c>
      <c r="T29" s="19">
        <v>0.48499999999999999</v>
      </c>
      <c r="U29" s="19">
        <v>0.30399999999999999</v>
      </c>
      <c r="V29" s="19">
        <v>0.78900000000000003</v>
      </c>
      <c r="W29" s="16"/>
      <c r="X29" s="16"/>
      <c r="Y29" s="16"/>
      <c r="Z29" s="16"/>
      <c r="AA29" s="16"/>
    </row>
    <row r="30" spans="1:27" ht="12" customHeight="1" x14ac:dyDescent="0.2">
      <c r="A30" s="18" t="s">
        <v>187</v>
      </c>
      <c r="B30" s="19">
        <v>14</v>
      </c>
      <c r="C30" s="19">
        <v>55</v>
      </c>
      <c r="D30" s="2">
        <v>47</v>
      </c>
      <c r="E30" s="19">
        <v>9</v>
      </c>
      <c r="F30" s="19">
        <v>9</v>
      </c>
      <c r="G30" s="19">
        <f t="shared" si="0"/>
        <v>8</v>
      </c>
      <c r="H30" s="19">
        <v>1</v>
      </c>
      <c r="I30" s="19">
        <v>0</v>
      </c>
      <c r="J30" s="19">
        <v>0</v>
      </c>
      <c r="K30" s="19">
        <v>6</v>
      </c>
      <c r="L30" s="19">
        <v>5</v>
      </c>
      <c r="M30" s="19">
        <v>3</v>
      </c>
      <c r="N30" s="19">
        <v>3</v>
      </c>
      <c r="O30" s="19">
        <v>0</v>
      </c>
      <c r="P30" s="19">
        <v>0</v>
      </c>
      <c r="Q30" s="19">
        <v>7</v>
      </c>
      <c r="R30" s="19">
        <v>0</v>
      </c>
      <c r="S30" s="19">
        <v>0.191</v>
      </c>
      <c r="T30" s="19">
        <v>0.309</v>
      </c>
      <c r="U30" s="19">
        <v>0.21299999999999999</v>
      </c>
      <c r="V30" s="19">
        <v>0.52200000000000002</v>
      </c>
      <c r="W30" s="16"/>
      <c r="X30" s="16"/>
      <c r="Y30" s="16"/>
      <c r="Z30" s="16"/>
      <c r="AA30" s="16"/>
    </row>
    <row r="31" spans="1:27" ht="12" customHeight="1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7" ht="12" customHeight="1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2" customHeight="1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2" customHeight="1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43</v>
      </c>
      <c r="B36" s="23">
        <v>6</v>
      </c>
      <c r="C36" s="23">
        <v>5</v>
      </c>
      <c r="D36" s="23">
        <v>1</v>
      </c>
      <c r="E36" s="23">
        <v>0</v>
      </c>
      <c r="F36" s="23">
        <v>2</v>
      </c>
      <c r="G36" s="23">
        <v>2</v>
      </c>
      <c r="H36" s="23">
        <v>0</v>
      </c>
      <c r="I36" s="23">
        <v>0</v>
      </c>
      <c r="J36" s="23">
        <v>25.2</v>
      </c>
      <c r="K36" s="23">
        <v>125</v>
      </c>
      <c r="L36" s="23">
        <v>29</v>
      </c>
      <c r="M36" s="23">
        <v>17</v>
      </c>
      <c r="N36" s="23">
        <v>15</v>
      </c>
      <c r="O36" s="23">
        <v>0</v>
      </c>
      <c r="P36" s="23">
        <v>0</v>
      </c>
      <c r="Q36" s="23">
        <v>16</v>
      </c>
      <c r="R36" s="23">
        <v>23</v>
      </c>
      <c r="S36" s="23">
        <v>1.75</v>
      </c>
      <c r="T36" s="23">
        <v>0.26600000000000001</v>
      </c>
      <c r="U36" s="23">
        <v>4.09</v>
      </c>
      <c r="V36" s="16"/>
      <c r="W36" s="16"/>
      <c r="X36" s="16"/>
      <c r="Y36" s="16"/>
      <c r="Z36" s="16"/>
    </row>
    <row r="37" spans="1:26" ht="12" customHeight="1" x14ac:dyDescent="0.2">
      <c r="A37" s="9" t="s">
        <v>55</v>
      </c>
      <c r="B37" s="23">
        <v>7</v>
      </c>
      <c r="C37" s="23">
        <v>3</v>
      </c>
      <c r="D37" s="23">
        <v>0</v>
      </c>
      <c r="E37" s="23">
        <v>0</v>
      </c>
      <c r="F37" s="23">
        <v>2</v>
      </c>
      <c r="G37" s="23">
        <v>1</v>
      </c>
      <c r="H37" s="23">
        <v>1</v>
      </c>
      <c r="I37" s="23">
        <v>1</v>
      </c>
      <c r="J37" s="23">
        <v>23</v>
      </c>
      <c r="K37" s="23">
        <v>110</v>
      </c>
      <c r="L37" s="23">
        <v>20</v>
      </c>
      <c r="M37" s="23">
        <v>18</v>
      </c>
      <c r="N37" s="23">
        <v>13</v>
      </c>
      <c r="O37" s="23">
        <v>1</v>
      </c>
      <c r="P37" s="23">
        <v>2</v>
      </c>
      <c r="Q37" s="23">
        <v>14</v>
      </c>
      <c r="R37" s="23">
        <v>25</v>
      </c>
      <c r="S37" s="23">
        <v>1.48</v>
      </c>
      <c r="T37" s="23">
        <v>0.21299999999999999</v>
      </c>
      <c r="U37" s="23">
        <v>3.96</v>
      </c>
      <c r="V37" s="16"/>
      <c r="W37" s="16"/>
      <c r="X37" s="16"/>
      <c r="Y37" s="16"/>
      <c r="Z37" s="16"/>
    </row>
    <row r="38" spans="1:26" ht="12" customHeight="1" x14ac:dyDescent="0.2">
      <c r="A38" s="9" t="s">
        <v>47</v>
      </c>
      <c r="B38" s="23">
        <v>9</v>
      </c>
      <c r="C38" s="23">
        <v>8</v>
      </c>
      <c r="D38" s="23">
        <v>2</v>
      </c>
      <c r="E38" s="23">
        <v>0</v>
      </c>
      <c r="F38" s="23">
        <v>3</v>
      </c>
      <c r="G38" s="23">
        <v>3</v>
      </c>
      <c r="H38" s="23">
        <v>0</v>
      </c>
      <c r="I38" s="23">
        <v>0</v>
      </c>
      <c r="J38" s="23">
        <v>48.1</v>
      </c>
      <c r="K38" s="23">
        <v>227</v>
      </c>
      <c r="L38" s="23">
        <v>50</v>
      </c>
      <c r="M38" s="23">
        <v>32</v>
      </c>
      <c r="N38" s="23">
        <v>23</v>
      </c>
      <c r="O38" s="14">
        <v>2</v>
      </c>
      <c r="P38" s="23">
        <v>6</v>
      </c>
      <c r="Q38" s="23">
        <v>25</v>
      </c>
      <c r="R38" s="23">
        <v>40</v>
      </c>
      <c r="S38" s="23">
        <v>1.55</v>
      </c>
      <c r="T38" s="23">
        <v>0.255</v>
      </c>
      <c r="U38" s="23">
        <v>3.33</v>
      </c>
      <c r="V38" s="16"/>
      <c r="W38" s="16"/>
      <c r="X38" s="16"/>
      <c r="Y38" s="16"/>
      <c r="Z38" s="16"/>
    </row>
    <row r="39" spans="1:26" ht="12" customHeight="1" x14ac:dyDescent="0.2">
      <c r="A39" s="9" t="s">
        <v>70</v>
      </c>
      <c r="B39" s="23">
        <v>2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2</v>
      </c>
      <c r="K39" s="23">
        <v>13</v>
      </c>
      <c r="L39" s="23">
        <v>1</v>
      </c>
      <c r="M39" s="23">
        <v>2</v>
      </c>
      <c r="N39" s="23">
        <v>2</v>
      </c>
      <c r="O39" s="23">
        <v>1</v>
      </c>
      <c r="P39" s="23">
        <v>1</v>
      </c>
      <c r="Q39" s="23">
        <v>5</v>
      </c>
      <c r="R39" s="23">
        <v>3</v>
      </c>
      <c r="S39" s="23">
        <v>3</v>
      </c>
      <c r="T39" s="23">
        <v>0.14299999999999999</v>
      </c>
      <c r="U39" s="23">
        <v>7</v>
      </c>
      <c r="V39" s="16"/>
      <c r="W39" s="16"/>
      <c r="X39" s="16"/>
      <c r="Y39" s="16"/>
      <c r="Z39" s="16"/>
    </row>
    <row r="40" spans="1:26" ht="12" customHeight="1" x14ac:dyDescent="0.2">
      <c r="A40" s="9" t="s">
        <v>78</v>
      </c>
      <c r="B40" s="23">
        <v>3</v>
      </c>
      <c r="C40" s="23">
        <v>0</v>
      </c>
      <c r="D40" s="23">
        <v>0</v>
      </c>
      <c r="E40" s="23">
        <v>0</v>
      </c>
      <c r="F40" s="23">
        <v>2</v>
      </c>
      <c r="G40" s="23">
        <v>0</v>
      </c>
      <c r="H40" s="23">
        <v>0</v>
      </c>
      <c r="I40" s="23">
        <v>1</v>
      </c>
      <c r="J40" s="23">
        <v>7.1</v>
      </c>
      <c r="K40" s="23">
        <v>34</v>
      </c>
      <c r="L40" s="23">
        <v>5</v>
      </c>
      <c r="M40" s="23">
        <v>3</v>
      </c>
      <c r="N40" s="23">
        <v>3</v>
      </c>
      <c r="O40" s="23">
        <v>0</v>
      </c>
      <c r="P40" s="23">
        <v>1</v>
      </c>
      <c r="Q40" s="23">
        <v>6</v>
      </c>
      <c r="R40" s="23">
        <v>4</v>
      </c>
      <c r="S40" s="23">
        <v>1.5</v>
      </c>
      <c r="T40" s="23">
        <v>0.185</v>
      </c>
      <c r="U40" s="23">
        <v>2.86</v>
      </c>
      <c r="V40" s="16"/>
      <c r="W40" s="16"/>
      <c r="X40" s="16"/>
      <c r="Y40" s="16"/>
      <c r="Z40" s="16"/>
    </row>
    <row r="41" spans="1:26" ht="12" customHeight="1" x14ac:dyDescent="0.2">
      <c r="A41" s="9" t="s">
        <v>103</v>
      </c>
      <c r="B41" s="23">
        <v>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1.1000000000000001</v>
      </c>
      <c r="K41" s="23">
        <v>8</v>
      </c>
      <c r="L41" s="23">
        <v>3</v>
      </c>
      <c r="M41" s="23">
        <v>4</v>
      </c>
      <c r="N41" s="23">
        <v>4</v>
      </c>
      <c r="O41" s="23">
        <v>0</v>
      </c>
      <c r="P41" s="23">
        <v>0</v>
      </c>
      <c r="Q41" s="23">
        <v>1</v>
      </c>
      <c r="R41" s="23">
        <v>2</v>
      </c>
      <c r="S41" s="23">
        <v>3</v>
      </c>
      <c r="T41" s="23">
        <v>0.42899999999999999</v>
      </c>
      <c r="U41" s="23">
        <v>21</v>
      </c>
      <c r="V41" s="16"/>
      <c r="W41" s="16"/>
      <c r="X41" s="16"/>
      <c r="Y41" s="16"/>
      <c r="Z41" s="16"/>
    </row>
    <row r="42" spans="1:26" ht="12" customHeight="1" x14ac:dyDescent="0.2">
      <c r="A42" s="9" t="s">
        <v>133</v>
      </c>
      <c r="B42" s="23">
        <v>5</v>
      </c>
      <c r="C42" s="23">
        <v>0</v>
      </c>
      <c r="D42" s="23">
        <v>0</v>
      </c>
      <c r="E42" s="23">
        <v>0</v>
      </c>
      <c r="F42" s="23">
        <v>1</v>
      </c>
      <c r="G42" s="23">
        <v>0</v>
      </c>
      <c r="H42" s="23">
        <v>1</v>
      </c>
      <c r="I42" s="23">
        <v>1</v>
      </c>
      <c r="J42" s="23">
        <v>5.2</v>
      </c>
      <c r="K42" s="23">
        <v>34</v>
      </c>
      <c r="L42" s="23">
        <v>8</v>
      </c>
      <c r="M42" s="23">
        <v>8</v>
      </c>
      <c r="N42" s="23">
        <v>5</v>
      </c>
      <c r="O42" s="23">
        <v>0</v>
      </c>
      <c r="P42" s="23">
        <v>0</v>
      </c>
      <c r="Q42" s="23">
        <v>7</v>
      </c>
      <c r="R42" s="23">
        <v>6</v>
      </c>
      <c r="S42" s="23">
        <v>2.65</v>
      </c>
      <c r="T42" s="23">
        <v>0.29599999999999999</v>
      </c>
      <c r="U42" s="23">
        <v>6.18</v>
      </c>
      <c r="V42" s="16"/>
      <c r="W42" s="16"/>
      <c r="X42" s="16"/>
      <c r="Y42" s="16"/>
      <c r="Z42" s="16"/>
    </row>
    <row r="43" spans="1:26" ht="12" customHeight="1" x14ac:dyDescent="0.2">
      <c r="A43" s="9" t="s">
        <v>157</v>
      </c>
      <c r="B43" s="23">
        <v>7</v>
      </c>
      <c r="C43" s="23">
        <v>1</v>
      </c>
      <c r="D43" s="23">
        <v>1</v>
      </c>
      <c r="E43" s="23">
        <v>0</v>
      </c>
      <c r="F43" s="23">
        <v>1</v>
      </c>
      <c r="G43" s="23">
        <v>1</v>
      </c>
      <c r="H43" s="23">
        <v>0</v>
      </c>
      <c r="I43" s="23">
        <v>0</v>
      </c>
      <c r="J43" s="23">
        <v>14</v>
      </c>
      <c r="K43" s="23">
        <v>67</v>
      </c>
      <c r="L43" s="23">
        <v>10</v>
      </c>
      <c r="M43" s="23">
        <v>3</v>
      </c>
      <c r="N43" s="23">
        <v>2</v>
      </c>
      <c r="O43" s="23">
        <v>0</v>
      </c>
      <c r="P43" s="23">
        <v>1</v>
      </c>
      <c r="Q43" s="23">
        <v>11</v>
      </c>
      <c r="R43" s="23">
        <v>7</v>
      </c>
      <c r="S43" s="23">
        <v>1.5</v>
      </c>
      <c r="T43" s="23">
        <v>0.182</v>
      </c>
      <c r="U43" s="23">
        <v>1</v>
      </c>
      <c r="V43" s="16"/>
      <c r="W43" s="16"/>
      <c r="X43" s="16"/>
      <c r="Y43" s="16"/>
      <c r="Z43" s="16"/>
    </row>
    <row r="44" spans="1:26" ht="12" customHeight="1" x14ac:dyDescent="0.2">
      <c r="A44" s="9" t="s">
        <v>162</v>
      </c>
      <c r="B44" s="23">
        <v>5</v>
      </c>
      <c r="C44" s="23">
        <v>0</v>
      </c>
      <c r="D44" s="23">
        <v>0</v>
      </c>
      <c r="E44" s="23">
        <v>0</v>
      </c>
      <c r="F44" s="23">
        <v>0</v>
      </c>
      <c r="G44" s="23">
        <v>1</v>
      </c>
      <c r="H44" s="23">
        <v>1</v>
      </c>
      <c r="I44" s="23">
        <v>3</v>
      </c>
      <c r="J44" s="23">
        <v>4.0999999999999996</v>
      </c>
      <c r="K44" s="23">
        <v>23</v>
      </c>
      <c r="L44" s="23">
        <v>5</v>
      </c>
      <c r="M44" s="23">
        <v>5</v>
      </c>
      <c r="N44" s="23">
        <v>3</v>
      </c>
      <c r="O44" s="23">
        <v>0</v>
      </c>
      <c r="P44" s="23">
        <v>1</v>
      </c>
      <c r="Q44" s="23">
        <v>3</v>
      </c>
      <c r="R44" s="23">
        <v>1</v>
      </c>
      <c r="S44" s="23">
        <v>1.85</v>
      </c>
      <c r="T44" s="23">
        <v>0.26300000000000001</v>
      </c>
      <c r="U44" s="23">
        <v>4.8499999999999996</v>
      </c>
      <c r="V44" s="16"/>
      <c r="W44" s="16"/>
      <c r="X44" s="16"/>
      <c r="Y44" s="16"/>
      <c r="Z44" s="16"/>
    </row>
    <row r="45" spans="1:26" ht="12" customHeight="1" x14ac:dyDescent="0.2">
      <c r="A45" s="9" t="s">
        <v>173</v>
      </c>
      <c r="B45" s="23">
        <v>9</v>
      </c>
      <c r="C45" s="23">
        <v>8</v>
      </c>
      <c r="D45" s="23">
        <v>1</v>
      </c>
      <c r="E45" s="23">
        <v>1</v>
      </c>
      <c r="F45" s="23">
        <v>4</v>
      </c>
      <c r="G45" s="23">
        <v>3</v>
      </c>
      <c r="H45" s="23">
        <v>0</v>
      </c>
      <c r="I45" s="23">
        <v>0</v>
      </c>
      <c r="J45" s="23">
        <v>46.1</v>
      </c>
      <c r="K45" s="23">
        <v>218</v>
      </c>
      <c r="L45" s="23">
        <v>57</v>
      </c>
      <c r="M45" s="23">
        <v>36</v>
      </c>
      <c r="N45" s="23">
        <v>31</v>
      </c>
      <c r="O45" s="23">
        <v>2</v>
      </c>
      <c r="P45" s="23">
        <v>6</v>
      </c>
      <c r="Q45" s="23">
        <v>18</v>
      </c>
      <c r="R45" s="23">
        <v>30</v>
      </c>
      <c r="S45" s="23">
        <v>1.62</v>
      </c>
      <c r="T45" s="23">
        <v>0.29399999999999998</v>
      </c>
      <c r="U45" s="23">
        <v>4.68</v>
      </c>
      <c r="V45" s="16"/>
      <c r="W45" s="16"/>
      <c r="X45" s="16"/>
      <c r="Y45" s="16"/>
      <c r="Z45" s="16"/>
    </row>
    <row r="46" spans="1:26" ht="12" customHeight="1" x14ac:dyDescent="0.2">
      <c r="A46" s="9" t="s">
        <v>182</v>
      </c>
      <c r="B46" s="23">
        <v>3</v>
      </c>
      <c r="C46" s="23">
        <v>3</v>
      </c>
      <c r="D46" s="23">
        <v>1</v>
      </c>
      <c r="E46" s="23">
        <v>0</v>
      </c>
      <c r="F46" s="23">
        <v>1</v>
      </c>
      <c r="G46" s="23">
        <v>1</v>
      </c>
      <c r="H46" s="23">
        <v>0</v>
      </c>
      <c r="I46" s="23">
        <v>0</v>
      </c>
      <c r="J46" s="23">
        <v>16.100000000000001</v>
      </c>
      <c r="K46" s="23">
        <v>76</v>
      </c>
      <c r="L46" s="23">
        <v>21</v>
      </c>
      <c r="M46" s="23">
        <v>13</v>
      </c>
      <c r="N46" s="23">
        <v>9</v>
      </c>
      <c r="O46" s="23">
        <v>0</v>
      </c>
      <c r="P46" s="23">
        <v>2</v>
      </c>
      <c r="Q46" s="23">
        <v>4</v>
      </c>
      <c r="R46" s="23">
        <v>6</v>
      </c>
      <c r="S46" s="23">
        <v>1.53</v>
      </c>
      <c r="T46" s="23">
        <v>0.3</v>
      </c>
      <c r="U46" s="23">
        <v>3.86</v>
      </c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2" customHeight="1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2" customHeight="1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2" customHeight="1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2" customHeight="1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2" customHeight="1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2" customHeight="1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2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2" customHeight="1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2" customHeight="1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2" customHeight="1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2" customHeight="1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2" customHeight="1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970"/>
  <sheetViews>
    <sheetView workbookViewId="0">
      <selection activeCell="H52" sqref="H52"/>
    </sheetView>
  </sheetViews>
  <sheetFormatPr defaultColWidth="12.625" defaultRowHeight="15" customHeight="1" x14ac:dyDescent="0.2"/>
  <cols>
    <col min="1" max="1" width="19.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18" t="s">
        <v>28</v>
      </c>
      <c r="B2" s="19">
        <v>14</v>
      </c>
      <c r="C2" s="19">
        <v>46</v>
      </c>
      <c r="D2" s="19">
        <v>38</v>
      </c>
      <c r="E2" s="19">
        <v>10</v>
      </c>
      <c r="F2" s="19">
        <v>14</v>
      </c>
      <c r="G2" s="19">
        <f>(F2)-H2-I2-J2</f>
        <v>12</v>
      </c>
      <c r="H2" s="19">
        <v>2</v>
      </c>
      <c r="I2" s="19">
        <v>0</v>
      </c>
      <c r="J2" s="19">
        <v>0</v>
      </c>
      <c r="K2" s="19">
        <v>5</v>
      </c>
      <c r="L2" s="19">
        <v>1</v>
      </c>
      <c r="M2" s="19">
        <v>7</v>
      </c>
      <c r="N2" s="19">
        <v>6</v>
      </c>
      <c r="O2" s="19">
        <v>0</v>
      </c>
      <c r="P2" s="19">
        <v>0</v>
      </c>
      <c r="Q2" s="19">
        <v>1</v>
      </c>
      <c r="R2" s="19">
        <v>0</v>
      </c>
      <c r="S2" s="19">
        <v>0.36799999999999999</v>
      </c>
      <c r="T2" s="19">
        <v>0.47799999999999998</v>
      </c>
      <c r="U2" s="19">
        <v>0.42099999999999999</v>
      </c>
      <c r="V2" s="19">
        <v>0.89900000000000002</v>
      </c>
      <c r="W2" s="16"/>
      <c r="X2" s="16"/>
      <c r="Y2" s="16"/>
      <c r="Z2" s="16"/>
      <c r="AA2" s="16"/>
    </row>
    <row r="3" spans="1:27" ht="12" customHeight="1" x14ac:dyDescent="0.2">
      <c r="A3" s="18" t="s">
        <v>35</v>
      </c>
      <c r="B3" s="19">
        <v>20</v>
      </c>
      <c r="C3" s="19">
        <v>80</v>
      </c>
      <c r="D3" s="19">
        <v>66</v>
      </c>
      <c r="E3" s="19">
        <v>14</v>
      </c>
      <c r="F3" s="19">
        <v>18</v>
      </c>
      <c r="G3" s="19">
        <f t="shared" ref="G3:G27" si="0">(F3)-H3-I3-J3</f>
        <v>14</v>
      </c>
      <c r="H3" s="19">
        <v>4</v>
      </c>
      <c r="I3" s="19">
        <v>0</v>
      </c>
      <c r="J3" s="19">
        <v>0</v>
      </c>
      <c r="K3" s="19">
        <v>7</v>
      </c>
      <c r="L3" s="19">
        <v>0</v>
      </c>
      <c r="M3" s="19">
        <v>14</v>
      </c>
      <c r="N3" s="19">
        <v>11</v>
      </c>
      <c r="O3" s="19">
        <v>0</v>
      </c>
      <c r="P3" s="19">
        <v>0</v>
      </c>
      <c r="Q3" s="19">
        <v>4</v>
      </c>
      <c r="R3" s="19">
        <v>0</v>
      </c>
      <c r="S3" s="19">
        <v>0.27300000000000002</v>
      </c>
      <c r="T3" s="19">
        <v>0.4</v>
      </c>
      <c r="U3" s="19">
        <v>0.33300000000000002</v>
      </c>
      <c r="V3" s="19">
        <v>0.73299999999999998</v>
      </c>
      <c r="W3" s="16"/>
      <c r="X3" s="16"/>
      <c r="Y3" s="16"/>
      <c r="Z3" s="16"/>
      <c r="AA3" s="16"/>
    </row>
    <row r="4" spans="1:27" ht="12" customHeight="1" x14ac:dyDescent="0.2">
      <c r="A4" s="18" t="s">
        <v>43</v>
      </c>
      <c r="B4" s="19">
        <v>13</v>
      </c>
      <c r="C4" s="19">
        <v>46</v>
      </c>
      <c r="D4" s="19">
        <v>40</v>
      </c>
      <c r="E4" s="19">
        <v>7</v>
      </c>
      <c r="F4" s="19">
        <v>14</v>
      </c>
      <c r="G4" s="19">
        <f t="shared" si="0"/>
        <v>10</v>
      </c>
      <c r="H4" s="19">
        <v>3</v>
      </c>
      <c r="I4" s="19">
        <v>0</v>
      </c>
      <c r="J4" s="19">
        <v>1</v>
      </c>
      <c r="K4" s="19">
        <v>11</v>
      </c>
      <c r="L4" s="19">
        <v>1</v>
      </c>
      <c r="M4" s="19">
        <v>3</v>
      </c>
      <c r="N4" s="19">
        <v>9</v>
      </c>
      <c r="O4" s="19">
        <v>1</v>
      </c>
      <c r="P4" s="19">
        <v>1</v>
      </c>
      <c r="Q4" s="19">
        <v>4</v>
      </c>
      <c r="R4" s="19">
        <v>0</v>
      </c>
      <c r="S4" s="19">
        <v>0.35</v>
      </c>
      <c r="T4" s="19">
        <v>0.4</v>
      </c>
      <c r="U4" s="19">
        <v>0.5</v>
      </c>
      <c r="V4" s="19">
        <v>0.9</v>
      </c>
      <c r="W4" s="16"/>
      <c r="X4" s="16"/>
      <c r="Y4" s="16"/>
      <c r="Z4" s="16"/>
      <c r="AA4" s="16"/>
    </row>
    <row r="5" spans="1:27" ht="12" customHeight="1" x14ac:dyDescent="0.2">
      <c r="A5" s="18" t="s">
        <v>47</v>
      </c>
      <c r="B5" s="19">
        <v>1</v>
      </c>
      <c r="C5" s="19">
        <v>1</v>
      </c>
      <c r="D5" s="19">
        <v>1</v>
      </c>
      <c r="E5" s="19">
        <v>0</v>
      </c>
      <c r="F5" s="19">
        <v>0</v>
      </c>
      <c r="G5" s="19">
        <f t="shared" si="0"/>
        <v>0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19">
        <v>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16"/>
      <c r="X5" s="16"/>
      <c r="Y5" s="16"/>
      <c r="Z5" s="16"/>
      <c r="AA5" s="16"/>
    </row>
    <row r="6" spans="1:27" ht="12" customHeight="1" x14ac:dyDescent="0.2">
      <c r="A6" s="18" t="s">
        <v>56</v>
      </c>
      <c r="B6" s="19">
        <v>9</v>
      </c>
      <c r="C6" s="19">
        <v>31</v>
      </c>
      <c r="D6" s="19">
        <v>27</v>
      </c>
      <c r="E6" s="19">
        <v>6</v>
      </c>
      <c r="F6" s="19">
        <v>4</v>
      </c>
      <c r="G6" s="19">
        <f t="shared" si="0"/>
        <v>2</v>
      </c>
      <c r="H6" s="19">
        <v>2</v>
      </c>
      <c r="I6" s="19">
        <v>0</v>
      </c>
      <c r="J6" s="19">
        <v>0</v>
      </c>
      <c r="K6" s="19">
        <v>0</v>
      </c>
      <c r="L6" s="19">
        <v>1</v>
      </c>
      <c r="M6" s="19">
        <v>3</v>
      </c>
      <c r="N6" s="19">
        <v>3</v>
      </c>
      <c r="O6" s="19">
        <v>0</v>
      </c>
      <c r="P6" s="19">
        <v>0</v>
      </c>
      <c r="Q6" s="19">
        <v>3</v>
      </c>
      <c r="R6" s="19">
        <v>1</v>
      </c>
      <c r="S6" s="19">
        <v>0.14799999999999999</v>
      </c>
      <c r="T6" s="19">
        <v>0.25800000000000001</v>
      </c>
      <c r="U6" s="19">
        <v>0.222</v>
      </c>
      <c r="V6" s="19">
        <v>0.48</v>
      </c>
      <c r="W6" s="16"/>
      <c r="X6" s="16"/>
      <c r="Y6" s="16"/>
      <c r="Z6" s="16"/>
      <c r="AA6" s="16"/>
    </row>
    <row r="7" spans="1:27" ht="12" customHeight="1" x14ac:dyDescent="0.2">
      <c r="A7" s="18" t="s">
        <v>62</v>
      </c>
      <c r="B7" s="19">
        <v>17</v>
      </c>
      <c r="C7" s="19">
        <v>58</v>
      </c>
      <c r="D7" s="19">
        <v>50</v>
      </c>
      <c r="E7" s="19">
        <v>8</v>
      </c>
      <c r="F7" s="19">
        <v>10</v>
      </c>
      <c r="G7" s="19">
        <f t="shared" si="0"/>
        <v>9</v>
      </c>
      <c r="H7" s="19">
        <v>0</v>
      </c>
      <c r="I7" s="19">
        <v>0</v>
      </c>
      <c r="J7" s="19">
        <v>1</v>
      </c>
      <c r="K7" s="19">
        <v>9</v>
      </c>
      <c r="L7" s="19">
        <v>1</v>
      </c>
      <c r="M7" s="19">
        <v>7</v>
      </c>
      <c r="N7" s="19">
        <v>11</v>
      </c>
      <c r="O7" s="19">
        <v>0</v>
      </c>
      <c r="P7" s="19">
        <v>0</v>
      </c>
      <c r="Q7" s="19">
        <v>1</v>
      </c>
      <c r="R7" s="19">
        <v>0</v>
      </c>
      <c r="S7" s="19">
        <v>0.2</v>
      </c>
      <c r="T7" s="19">
        <v>0.31</v>
      </c>
      <c r="U7" s="19">
        <v>0.26</v>
      </c>
      <c r="V7" s="19">
        <v>0.56999999999999995</v>
      </c>
      <c r="W7" s="16"/>
      <c r="X7" s="16"/>
      <c r="Y7" s="16"/>
      <c r="Z7" s="16"/>
      <c r="AA7" s="16"/>
    </row>
    <row r="8" spans="1:27" ht="12" customHeight="1" x14ac:dyDescent="0.2">
      <c r="A8" s="18" t="s">
        <v>70</v>
      </c>
      <c r="B8" s="19">
        <v>8</v>
      </c>
      <c r="C8" s="19">
        <v>15</v>
      </c>
      <c r="D8" s="19">
        <v>11</v>
      </c>
      <c r="E8" s="19">
        <v>2</v>
      </c>
      <c r="F8" s="19">
        <v>3</v>
      </c>
      <c r="G8" s="19">
        <f t="shared" si="0"/>
        <v>3</v>
      </c>
      <c r="H8" s="19">
        <v>0</v>
      </c>
      <c r="I8" s="19">
        <v>0</v>
      </c>
      <c r="J8" s="19">
        <v>0</v>
      </c>
      <c r="K8" s="19">
        <v>2</v>
      </c>
      <c r="L8" s="19">
        <v>0</v>
      </c>
      <c r="M8" s="19">
        <v>4</v>
      </c>
      <c r="N8" s="19">
        <v>5</v>
      </c>
      <c r="O8" s="19">
        <v>0</v>
      </c>
      <c r="P8" s="19">
        <v>0</v>
      </c>
      <c r="Q8" s="19">
        <v>0</v>
      </c>
      <c r="R8" s="19">
        <v>0</v>
      </c>
      <c r="S8" s="19">
        <v>0.27300000000000002</v>
      </c>
      <c r="T8" s="19">
        <v>0.46700000000000003</v>
      </c>
      <c r="U8" s="19">
        <v>0.27300000000000002</v>
      </c>
      <c r="V8" s="19">
        <v>0.73899999999999999</v>
      </c>
      <c r="W8" s="16"/>
      <c r="X8" s="16"/>
      <c r="Y8" s="16"/>
      <c r="Z8" s="16"/>
      <c r="AA8" s="16"/>
    </row>
    <row r="9" spans="1:27" ht="12" customHeight="1" x14ac:dyDescent="0.2">
      <c r="A9" s="18" t="s">
        <v>78</v>
      </c>
      <c r="B9" s="19">
        <v>24</v>
      </c>
      <c r="C9" s="19">
        <v>98</v>
      </c>
      <c r="D9" s="19">
        <v>79</v>
      </c>
      <c r="E9" s="19">
        <v>27</v>
      </c>
      <c r="F9" s="19">
        <v>32</v>
      </c>
      <c r="G9" s="19">
        <f t="shared" si="0"/>
        <v>19</v>
      </c>
      <c r="H9" s="19">
        <v>6</v>
      </c>
      <c r="I9" s="19">
        <v>7</v>
      </c>
      <c r="J9" s="19">
        <v>0</v>
      </c>
      <c r="K9" s="19">
        <v>17</v>
      </c>
      <c r="L9" s="19">
        <v>3</v>
      </c>
      <c r="M9" s="19">
        <v>13</v>
      </c>
      <c r="N9" s="19">
        <v>21</v>
      </c>
      <c r="O9" s="19">
        <v>3</v>
      </c>
      <c r="P9" s="19">
        <v>0</v>
      </c>
      <c r="Q9" s="19">
        <v>10</v>
      </c>
      <c r="R9" s="19">
        <v>1</v>
      </c>
      <c r="S9" s="19">
        <v>0.40500000000000003</v>
      </c>
      <c r="T9" s="19">
        <v>0.505</v>
      </c>
      <c r="U9" s="19">
        <v>0.65800000000000003</v>
      </c>
      <c r="V9" s="19">
        <v>1.163</v>
      </c>
      <c r="W9" s="16"/>
      <c r="X9" s="16"/>
      <c r="Y9" s="16"/>
      <c r="Z9" s="16"/>
      <c r="AA9" s="16"/>
    </row>
    <row r="10" spans="1:27" ht="12" customHeight="1" x14ac:dyDescent="0.2">
      <c r="A10" s="18" t="s">
        <v>85</v>
      </c>
      <c r="B10" s="19">
        <v>22</v>
      </c>
      <c r="C10" s="19">
        <v>80</v>
      </c>
      <c r="D10" s="19">
        <v>72</v>
      </c>
      <c r="E10" s="19">
        <v>13</v>
      </c>
      <c r="F10" s="19">
        <v>18</v>
      </c>
      <c r="G10" s="19">
        <f t="shared" si="0"/>
        <v>10</v>
      </c>
      <c r="H10" s="19">
        <v>5</v>
      </c>
      <c r="I10" s="19">
        <v>0</v>
      </c>
      <c r="J10" s="19">
        <v>3</v>
      </c>
      <c r="K10" s="19">
        <v>12</v>
      </c>
      <c r="L10" s="19">
        <v>0</v>
      </c>
      <c r="M10" s="19">
        <v>8</v>
      </c>
      <c r="N10" s="19">
        <v>16</v>
      </c>
      <c r="O10" s="19">
        <v>0</v>
      </c>
      <c r="P10" s="19">
        <v>0</v>
      </c>
      <c r="Q10" s="19">
        <v>2</v>
      </c>
      <c r="R10" s="19">
        <v>0</v>
      </c>
      <c r="S10" s="19">
        <v>0.25</v>
      </c>
      <c r="T10" s="19">
        <v>0.32500000000000001</v>
      </c>
      <c r="U10" s="19">
        <v>0.44400000000000001</v>
      </c>
      <c r="V10" s="19">
        <v>0.76900000000000002</v>
      </c>
      <c r="W10" s="16"/>
      <c r="X10" s="16"/>
      <c r="Y10" s="16"/>
      <c r="Z10" s="16"/>
      <c r="AA10" s="16"/>
    </row>
    <row r="11" spans="1:27" ht="12" customHeight="1" x14ac:dyDescent="0.2">
      <c r="A11" s="18" t="s">
        <v>86</v>
      </c>
      <c r="B11" s="19">
        <v>3</v>
      </c>
      <c r="C11" s="19">
        <v>3</v>
      </c>
      <c r="D11" s="19">
        <v>3</v>
      </c>
      <c r="E11" s="19">
        <v>0</v>
      </c>
      <c r="F11" s="19">
        <v>0</v>
      </c>
      <c r="G11" s="19">
        <f t="shared" si="0"/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6"/>
      <c r="X11" s="16"/>
      <c r="Y11" s="16"/>
      <c r="Z11" s="16"/>
      <c r="AA11" s="16"/>
    </row>
    <row r="12" spans="1:27" ht="12" customHeight="1" x14ac:dyDescent="0.2">
      <c r="A12" s="18" t="s">
        <v>102</v>
      </c>
      <c r="B12" s="19">
        <v>22</v>
      </c>
      <c r="C12" s="19">
        <v>87</v>
      </c>
      <c r="D12" s="19">
        <v>69</v>
      </c>
      <c r="E12" s="19">
        <v>17</v>
      </c>
      <c r="F12" s="19">
        <v>28</v>
      </c>
      <c r="G12" s="19">
        <f t="shared" si="0"/>
        <v>20</v>
      </c>
      <c r="H12" s="19">
        <v>5</v>
      </c>
      <c r="I12" s="19">
        <v>1</v>
      </c>
      <c r="J12" s="19">
        <v>2</v>
      </c>
      <c r="K12" s="19">
        <v>14</v>
      </c>
      <c r="L12" s="19">
        <v>7</v>
      </c>
      <c r="M12" s="19">
        <v>10</v>
      </c>
      <c r="N12" s="19">
        <v>11</v>
      </c>
      <c r="O12" s="19">
        <v>1</v>
      </c>
      <c r="P12" s="19">
        <v>0</v>
      </c>
      <c r="Q12" s="19">
        <v>3</v>
      </c>
      <c r="R12" s="19">
        <v>0</v>
      </c>
      <c r="S12" s="19">
        <v>0.40600000000000003</v>
      </c>
      <c r="T12" s="19">
        <v>0.52300000000000002</v>
      </c>
      <c r="U12" s="19">
        <v>0.59399999999999997</v>
      </c>
      <c r="V12" s="19">
        <v>1.117</v>
      </c>
      <c r="W12" s="16"/>
      <c r="X12" s="16"/>
      <c r="Y12" s="16"/>
      <c r="Z12" s="16"/>
      <c r="AA12" s="16"/>
    </row>
    <row r="13" spans="1:27" ht="12" customHeight="1" x14ac:dyDescent="0.2">
      <c r="A13" s="18" t="s">
        <v>108</v>
      </c>
      <c r="B13" s="19">
        <v>23</v>
      </c>
      <c r="C13" s="19">
        <v>89</v>
      </c>
      <c r="D13" s="19">
        <v>66</v>
      </c>
      <c r="E13" s="19">
        <v>22</v>
      </c>
      <c r="F13" s="19">
        <v>22</v>
      </c>
      <c r="G13" s="19">
        <f t="shared" si="0"/>
        <v>13</v>
      </c>
      <c r="H13" s="19">
        <v>7</v>
      </c>
      <c r="I13" s="19">
        <v>1</v>
      </c>
      <c r="J13" s="19">
        <v>1</v>
      </c>
      <c r="K13" s="19">
        <v>21</v>
      </c>
      <c r="L13" s="19">
        <v>2</v>
      </c>
      <c r="M13" s="19">
        <v>21</v>
      </c>
      <c r="N13" s="19">
        <v>14</v>
      </c>
      <c r="O13" s="19">
        <v>0</v>
      </c>
      <c r="P13" s="19">
        <v>0</v>
      </c>
      <c r="Q13" s="19">
        <v>2</v>
      </c>
      <c r="R13" s="19">
        <v>2</v>
      </c>
      <c r="S13" s="19">
        <v>0.33300000000000002</v>
      </c>
      <c r="T13" s="19">
        <v>0.50600000000000001</v>
      </c>
      <c r="U13" s="19">
        <v>0.51500000000000001</v>
      </c>
      <c r="V13" s="19">
        <v>1.0209999999999999</v>
      </c>
      <c r="W13" s="16"/>
      <c r="X13" s="16"/>
      <c r="Y13" s="16"/>
      <c r="Z13" s="16"/>
      <c r="AA13" s="16"/>
    </row>
    <row r="14" spans="1:27" ht="12" customHeight="1" x14ac:dyDescent="0.2">
      <c r="A14" s="18" t="s">
        <v>103</v>
      </c>
      <c r="B14" s="19">
        <v>25</v>
      </c>
      <c r="C14" s="19">
        <v>100</v>
      </c>
      <c r="D14" s="19">
        <v>85</v>
      </c>
      <c r="E14" s="19">
        <v>19</v>
      </c>
      <c r="F14" s="19">
        <v>36</v>
      </c>
      <c r="G14" s="19">
        <f t="shared" si="0"/>
        <v>20</v>
      </c>
      <c r="H14" s="19">
        <v>8</v>
      </c>
      <c r="I14" s="19">
        <v>5</v>
      </c>
      <c r="J14" s="19">
        <v>3</v>
      </c>
      <c r="K14" s="19">
        <v>26</v>
      </c>
      <c r="L14" s="19">
        <v>2</v>
      </c>
      <c r="M14" s="19">
        <v>11</v>
      </c>
      <c r="N14" s="19">
        <v>13</v>
      </c>
      <c r="O14" s="19">
        <v>0</v>
      </c>
      <c r="P14" s="19">
        <v>2</v>
      </c>
      <c r="Q14" s="19">
        <v>7</v>
      </c>
      <c r="R14" s="19">
        <v>2</v>
      </c>
      <c r="S14" s="19">
        <v>0.42399999999999999</v>
      </c>
      <c r="T14" s="19">
        <v>0.49</v>
      </c>
      <c r="U14" s="19">
        <v>0.74099999999999999</v>
      </c>
      <c r="V14" s="19">
        <v>1.2310000000000001</v>
      </c>
      <c r="W14" s="16"/>
      <c r="X14" s="16"/>
      <c r="Y14" s="16"/>
      <c r="Z14" s="16"/>
      <c r="AA14" s="16"/>
    </row>
    <row r="15" spans="1:27" ht="12" customHeight="1" x14ac:dyDescent="0.2">
      <c r="A15" s="18" t="s">
        <v>123</v>
      </c>
      <c r="B15" s="19">
        <v>22</v>
      </c>
      <c r="C15" s="19">
        <v>95</v>
      </c>
      <c r="D15" s="19">
        <v>72</v>
      </c>
      <c r="E15" s="19">
        <v>24</v>
      </c>
      <c r="F15" s="19">
        <v>18</v>
      </c>
      <c r="G15" s="19">
        <f t="shared" si="0"/>
        <v>14</v>
      </c>
      <c r="H15" s="19">
        <v>2</v>
      </c>
      <c r="I15" s="19">
        <v>2</v>
      </c>
      <c r="J15" s="19">
        <v>0</v>
      </c>
      <c r="K15" s="19">
        <v>2</v>
      </c>
      <c r="L15" s="19">
        <v>0</v>
      </c>
      <c r="M15" s="19">
        <v>22</v>
      </c>
      <c r="N15" s="19">
        <v>9</v>
      </c>
      <c r="O15" s="19">
        <v>1</v>
      </c>
      <c r="P15" s="19">
        <v>0</v>
      </c>
      <c r="Q15" s="19">
        <v>6</v>
      </c>
      <c r="R15" s="19">
        <v>1</v>
      </c>
      <c r="S15" s="19">
        <v>0.25</v>
      </c>
      <c r="T15" s="19">
        <v>0.42599999999999999</v>
      </c>
      <c r="U15" s="19">
        <v>0.33300000000000002</v>
      </c>
      <c r="V15" s="19">
        <v>0.75900000000000001</v>
      </c>
      <c r="W15" s="16"/>
      <c r="X15" s="16"/>
      <c r="Y15" s="16"/>
      <c r="Z15" s="16"/>
      <c r="AA15" s="16"/>
    </row>
    <row r="16" spans="1:27" ht="12" customHeight="1" x14ac:dyDescent="0.2">
      <c r="A16" s="18" t="s">
        <v>133</v>
      </c>
      <c r="B16" s="19">
        <v>1</v>
      </c>
      <c r="C16" s="19">
        <v>1</v>
      </c>
      <c r="D16" s="19">
        <v>0</v>
      </c>
      <c r="E16" s="19">
        <v>1</v>
      </c>
      <c r="F16" s="19">
        <v>0</v>
      </c>
      <c r="G16" s="19">
        <f t="shared" si="0"/>
        <v>0</v>
      </c>
      <c r="H16" s="19">
        <v>0</v>
      </c>
      <c r="I16" s="19">
        <v>0</v>
      </c>
      <c r="J16" s="19">
        <v>0</v>
      </c>
      <c r="K16" s="19">
        <v>0</v>
      </c>
      <c r="L16" s="19">
        <v>1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1</v>
      </c>
      <c r="U16" s="19">
        <v>0</v>
      </c>
      <c r="V16" s="19">
        <v>1</v>
      </c>
      <c r="W16" s="16"/>
      <c r="X16" s="16"/>
      <c r="Y16" s="16"/>
      <c r="Z16" s="16"/>
      <c r="AA16" s="16"/>
    </row>
    <row r="17" spans="1:27" ht="12" customHeight="1" x14ac:dyDescent="0.2">
      <c r="A17" s="18" t="s">
        <v>109</v>
      </c>
      <c r="B17" s="19">
        <v>15</v>
      </c>
      <c r="C17" s="19">
        <v>56</v>
      </c>
      <c r="D17" s="19">
        <v>50</v>
      </c>
      <c r="E17" s="19">
        <v>4</v>
      </c>
      <c r="F17" s="19">
        <v>14</v>
      </c>
      <c r="G17" s="19">
        <f t="shared" si="0"/>
        <v>8</v>
      </c>
      <c r="H17" s="19">
        <v>6</v>
      </c>
      <c r="I17" s="19">
        <v>0</v>
      </c>
      <c r="J17" s="19">
        <v>0</v>
      </c>
      <c r="K17" s="19">
        <v>5</v>
      </c>
      <c r="L17" s="19">
        <v>0</v>
      </c>
      <c r="M17" s="19">
        <v>5</v>
      </c>
      <c r="N17" s="19">
        <v>11</v>
      </c>
      <c r="O17" s="19">
        <v>0</v>
      </c>
      <c r="P17" s="19">
        <v>1</v>
      </c>
      <c r="Q17" s="19">
        <v>1</v>
      </c>
      <c r="R17" s="19">
        <v>0</v>
      </c>
      <c r="S17" s="19">
        <v>0.28000000000000003</v>
      </c>
      <c r="T17" s="19">
        <v>0.33900000000000002</v>
      </c>
      <c r="U17" s="19">
        <v>0.4</v>
      </c>
      <c r="V17" s="19">
        <v>0.73899999999999999</v>
      </c>
      <c r="W17" s="16"/>
      <c r="X17" s="16"/>
      <c r="Y17" s="16"/>
      <c r="Z17" s="16"/>
      <c r="AA17" s="16"/>
    </row>
    <row r="18" spans="1:27" ht="12" customHeight="1" x14ac:dyDescent="0.2">
      <c r="A18" s="18" t="s">
        <v>124</v>
      </c>
      <c r="B18" s="19">
        <v>14</v>
      </c>
      <c r="C18" s="19">
        <v>39</v>
      </c>
      <c r="D18" s="19">
        <v>36</v>
      </c>
      <c r="E18" s="19">
        <v>3</v>
      </c>
      <c r="F18" s="19">
        <v>11</v>
      </c>
      <c r="G18" s="19">
        <f t="shared" si="0"/>
        <v>9</v>
      </c>
      <c r="H18" s="19">
        <v>1</v>
      </c>
      <c r="I18" s="19">
        <v>0</v>
      </c>
      <c r="J18" s="19">
        <v>1</v>
      </c>
      <c r="K18" s="19">
        <v>10</v>
      </c>
      <c r="L18" s="19">
        <v>0</v>
      </c>
      <c r="M18" s="19">
        <v>3</v>
      </c>
      <c r="N18" s="19">
        <v>10</v>
      </c>
      <c r="O18" s="19">
        <v>0</v>
      </c>
      <c r="P18" s="19">
        <v>0</v>
      </c>
      <c r="Q18" s="19">
        <v>3</v>
      </c>
      <c r="R18" s="19">
        <v>0</v>
      </c>
      <c r="S18" s="19">
        <v>0.30599999999999999</v>
      </c>
      <c r="T18" s="19">
        <v>0.35899999999999999</v>
      </c>
      <c r="U18" s="19">
        <v>0.41699999999999998</v>
      </c>
      <c r="V18" s="19">
        <v>0.77600000000000002</v>
      </c>
      <c r="W18" s="16"/>
      <c r="X18" s="16"/>
      <c r="Y18" s="16"/>
      <c r="Z18" s="16"/>
      <c r="AA18" s="16"/>
    </row>
    <row r="19" spans="1:27" ht="12" customHeight="1" x14ac:dyDescent="0.2">
      <c r="A19" s="18" t="s">
        <v>157</v>
      </c>
      <c r="B19" s="19">
        <v>1</v>
      </c>
      <c r="C19" s="19">
        <v>1</v>
      </c>
      <c r="D19" s="19">
        <v>1</v>
      </c>
      <c r="E19" s="19">
        <v>0</v>
      </c>
      <c r="F19" s="19">
        <v>1</v>
      </c>
      <c r="G19" s="19">
        <f t="shared" si="0"/>
        <v>1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1</v>
      </c>
      <c r="T19" s="19">
        <v>1</v>
      </c>
      <c r="U19" s="19">
        <v>1</v>
      </c>
      <c r="V19" s="19">
        <v>2</v>
      </c>
      <c r="W19" s="16"/>
      <c r="X19" s="16"/>
      <c r="Y19" s="16"/>
      <c r="Z19" s="16"/>
      <c r="AA19" s="16"/>
    </row>
    <row r="20" spans="1:27" ht="12" customHeight="1" x14ac:dyDescent="0.2">
      <c r="A20" s="18" t="s">
        <v>162</v>
      </c>
      <c r="B20" s="19">
        <v>8</v>
      </c>
      <c r="C20" s="19">
        <v>19</v>
      </c>
      <c r="D20" s="19">
        <v>18</v>
      </c>
      <c r="E20" s="19">
        <v>3</v>
      </c>
      <c r="F20" s="19">
        <v>4</v>
      </c>
      <c r="G20" s="19">
        <f t="shared" si="0"/>
        <v>3</v>
      </c>
      <c r="H20" s="19">
        <v>1</v>
      </c>
      <c r="I20" s="19">
        <v>0</v>
      </c>
      <c r="J20" s="19">
        <v>0</v>
      </c>
      <c r="K20" s="19">
        <v>0</v>
      </c>
      <c r="L20" s="19">
        <v>1</v>
      </c>
      <c r="M20" s="19">
        <v>0</v>
      </c>
      <c r="N20" s="19">
        <v>6</v>
      </c>
      <c r="O20" s="19">
        <v>0</v>
      </c>
      <c r="P20" s="19">
        <v>0</v>
      </c>
      <c r="Q20" s="19">
        <v>1</v>
      </c>
      <c r="R20" s="19">
        <v>0</v>
      </c>
      <c r="S20" s="19">
        <v>0.222</v>
      </c>
      <c r="T20" s="19">
        <v>0.26300000000000001</v>
      </c>
      <c r="U20" s="19">
        <v>0.27800000000000002</v>
      </c>
      <c r="V20" s="19">
        <v>0.54100000000000004</v>
      </c>
      <c r="W20" s="16"/>
      <c r="X20" s="16"/>
      <c r="Y20" s="16"/>
      <c r="Z20" s="16"/>
      <c r="AA20" s="16"/>
    </row>
    <row r="21" spans="1:27" ht="12" customHeight="1" x14ac:dyDescent="0.2">
      <c r="A21" s="18" t="s">
        <v>144</v>
      </c>
      <c r="B21" s="19">
        <v>11</v>
      </c>
      <c r="C21" s="19">
        <v>31</v>
      </c>
      <c r="D21" s="19">
        <v>24</v>
      </c>
      <c r="E21" s="19">
        <v>7</v>
      </c>
      <c r="F21" s="19">
        <v>6</v>
      </c>
      <c r="G21" s="19">
        <f t="shared" si="0"/>
        <v>5</v>
      </c>
      <c r="H21" s="19">
        <v>1</v>
      </c>
      <c r="I21" s="19">
        <v>0</v>
      </c>
      <c r="J21" s="19">
        <v>0</v>
      </c>
      <c r="K21" s="19">
        <v>3</v>
      </c>
      <c r="L21" s="19">
        <v>1</v>
      </c>
      <c r="M21" s="19">
        <v>5</v>
      </c>
      <c r="N21" s="19">
        <v>4</v>
      </c>
      <c r="O21" s="19">
        <v>0</v>
      </c>
      <c r="P21" s="19">
        <v>1</v>
      </c>
      <c r="Q21" s="19">
        <v>0</v>
      </c>
      <c r="R21" s="19">
        <v>1</v>
      </c>
      <c r="S21" s="19">
        <v>0.25</v>
      </c>
      <c r="T21" s="19">
        <v>0.38700000000000001</v>
      </c>
      <c r="U21" s="19">
        <v>0.29199999999999998</v>
      </c>
      <c r="V21" s="19">
        <v>0.67900000000000005</v>
      </c>
      <c r="W21" s="16"/>
      <c r="X21" s="16"/>
      <c r="Y21" s="16"/>
      <c r="Z21" s="16"/>
      <c r="AA21" s="16"/>
    </row>
    <row r="22" spans="1:27" ht="12" customHeight="1" x14ac:dyDescent="0.2">
      <c r="A22" s="18" t="s">
        <v>173</v>
      </c>
      <c r="B22" s="19">
        <v>3</v>
      </c>
      <c r="C22" s="19">
        <v>8</v>
      </c>
      <c r="D22" s="19">
        <v>6</v>
      </c>
      <c r="E22" s="19">
        <v>3</v>
      </c>
      <c r="F22" s="19">
        <v>2</v>
      </c>
      <c r="G22" s="19">
        <f>(F22)-H22-I22-J22</f>
        <v>0</v>
      </c>
      <c r="H22" s="19">
        <v>2</v>
      </c>
      <c r="I22" s="19">
        <v>0</v>
      </c>
      <c r="J22" s="19">
        <v>0</v>
      </c>
      <c r="K22" s="19">
        <v>1</v>
      </c>
      <c r="L22" s="19">
        <v>0</v>
      </c>
      <c r="M22" s="19">
        <v>2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0.33300000000000002</v>
      </c>
      <c r="T22" s="19">
        <v>0.5</v>
      </c>
      <c r="U22" s="19">
        <v>0.66700000000000004</v>
      </c>
      <c r="V22" s="19">
        <v>1.167</v>
      </c>
      <c r="W22" s="16"/>
      <c r="X22" s="16"/>
      <c r="Y22" s="16"/>
      <c r="Z22" s="16"/>
      <c r="AA22" s="16"/>
    </row>
    <row r="23" spans="1:27" ht="12" customHeight="1" x14ac:dyDescent="0.2">
      <c r="A23" s="18" t="s">
        <v>163</v>
      </c>
      <c r="B23" s="19">
        <v>13</v>
      </c>
      <c r="C23" s="19">
        <v>45</v>
      </c>
      <c r="D23" s="19">
        <v>44</v>
      </c>
      <c r="E23" s="19">
        <v>13</v>
      </c>
      <c r="F23" s="19">
        <v>14</v>
      </c>
      <c r="G23" s="19">
        <f t="shared" si="0"/>
        <v>7</v>
      </c>
      <c r="H23" s="19">
        <v>4</v>
      </c>
      <c r="I23" s="19">
        <v>1</v>
      </c>
      <c r="J23" s="19">
        <v>2</v>
      </c>
      <c r="K23" s="19">
        <v>20</v>
      </c>
      <c r="L23" s="19">
        <v>0</v>
      </c>
      <c r="M23" s="19">
        <v>1</v>
      </c>
      <c r="N23" s="19">
        <v>8</v>
      </c>
      <c r="O23" s="19">
        <v>0</v>
      </c>
      <c r="P23" s="19">
        <v>0</v>
      </c>
      <c r="Q23" s="19">
        <v>1</v>
      </c>
      <c r="R23" s="19">
        <v>0</v>
      </c>
      <c r="S23" s="19">
        <v>0.318</v>
      </c>
      <c r="T23" s="19">
        <v>0.33300000000000002</v>
      </c>
      <c r="U23" s="19">
        <v>0.59099999999999997</v>
      </c>
      <c r="V23" s="19">
        <v>0.92400000000000004</v>
      </c>
      <c r="W23" s="16"/>
      <c r="X23" s="16"/>
      <c r="Y23" s="16"/>
      <c r="Z23" s="16"/>
      <c r="AA23" s="16"/>
    </row>
    <row r="24" spans="1:27" ht="12" customHeight="1" x14ac:dyDescent="0.2">
      <c r="A24" s="18" t="s">
        <v>135</v>
      </c>
      <c r="B24" s="19">
        <v>9</v>
      </c>
      <c r="C24" s="19">
        <v>20</v>
      </c>
      <c r="D24" s="19">
        <v>16</v>
      </c>
      <c r="E24" s="19">
        <v>6</v>
      </c>
      <c r="F24" s="19">
        <v>3</v>
      </c>
      <c r="G24" s="19">
        <f t="shared" si="0"/>
        <v>2</v>
      </c>
      <c r="H24" s="19">
        <v>1</v>
      </c>
      <c r="I24" s="19">
        <v>0</v>
      </c>
      <c r="J24" s="19">
        <v>0</v>
      </c>
      <c r="K24" s="19">
        <v>0</v>
      </c>
      <c r="L24" s="19">
        <v>2</v>
      </c>
      <c r="M24" s="19">
        <v>2</v>
      </c>
      <c r="N24" s="19">
        <v>6</v>
      </c>
      <c r="O24" s="19">
        <v>0</v>
      </c>
      <c r="P24" s="19">
        <v>0</v>
      </c>
      <c r="Q24" s="19">
        <v>1</v>
      </c>
      <c r="R24" s="19">
        <v>0</v>
      </c>
      <c r="S24" s="19">
        <v>0.187</v>
      </c>
      <c r="T24" s="19">
        <v>0.35</v>
      </c>
      <c r="U24" s="19">
        <v>0.25</v>
      </c>
      <c r="V24" s="19">
        <v>0.6</v>
      </c>
      <c r="W24" s="16"/>
      <c r="X24" s="16"/>
      <c r="Y24" s="16"/>
      <c r="Z24" s="16"/>
      <c r="AA24" s="16"/>
    </row>
    <row r="25" spans="1:27" ht="12" customHeight="1" x14ac:dyDescent="0.2">
      <c r="A25" s="18" t="s">
        <v>174</v>
      </c>
      <c r="B25" s="19">
        <v>8</v>
      </c>
      <c r="C25" s="19">
        <v>28</v>
      </c>
      <c r="D25" s="19">
        <v>20</v>
      </c>
      <c r="E25" s="19">
        <v>10</v>
      </c>
      <c r="F25" s="19">
        <v>5</v>
      </c>
      <c r="G25" s="19">
        <f t="shared" si="0"/>
        <v>3</v>
      </c>
      <c r="H25" s="19">
        <v>2</v>
      </c>
      <c r="I25" s="19">
        <v>0</v>
      </c>
      <c r="J25" s="19">
        <v>0</v>
      </c>
      <c r="K25" s="19">
        <v>5</v>
      </c>
      <c r="L25" s="19">
        <v>2</v>
      </c>
      <c r="M25" s="19">
        <v>6</v>
      </c>
      <c r="N25" s="19">
        <v>0</v>
      </c>
      <c r="O25" s="19">
        <v>0</v>
      </c>
      <c r="P25" s="19">
        <v>0</v>
      </c>
      <c r="Q25" s="19">
        <v>3</v>
      </c>
      <c r="R25" s="19">
        <v>0</v>
      </c>
      <c r="S25" s="19">
        <v>0.25</v>
      </c>
      <c r="T25" s="19">
        <v>0.46400000000000002</v>
      </c>
      <c r="U25" s="19">
        <v>0.35</v>
      </c>
      <c r="V25" s="19">
        <v>0.81399999999999995</v>
      </c>
      <c r="W25" s="16"/>
      <c r="X25" s="16"/>
      <c r="Y25" s="16"/>
      <c r="Z25" s="16"/>
      <c r="AA25" s="16"/>
    </row>
    <row r="26" spans="1:27" ht="12" customHeight="1" x14ac:dyDescent="0.2">
      <c r="A26" s="18" t="s">
        <v>180</v>
      </c>
      <c r="B26" s="19">
        <v>1</v>
      </c>
      <c r="C26" s="19">
        <v>1</v>
      </c>
      <c r="D26" s="19">
        <v>1</v>
      </c>
      <c r="E26" s="19">
        <v>0</v>
      </c>
      <c r="F26" s="19">
        <v>0</v>
      </c>
      <c r="G26" s="19">
        <f t="shared" si="0"/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6"/>
      <c r="X26" s="16"/>
      <c r="Y26" s="16"/>
      <c r="Z26" s="16"/>
      <c r="AA26" s="16"/>
    </row>
    <row r="27" spans="1:27" ht="12" customHeight="1" x14ac:dyDescent="0.2">
      <c r="A27" s="18" t="s">
        <v>175</v>
      </c>
      <c r="B27" s="19">
        <v>16</v>
      </c>
      <c r="C27" s="19">
        <v>47</v>
      </c>
      <c r="D27" s="19">
        <v>40</v>
      </c>
      <c r="E27" s="19">
        <v>9</v>
      </c>
      <c r="F27" s="19">
        <v>10</v>
      </c>
      <c r="G27" s="19">
        <f t="shared" si="0"/>
        <v>9</v>
      </c>
      <c r="H27" s="19">
        <v>1</v>
      </c>
      <c r="I27" s="19">
        <v>0</v>
      </c>
      <c r="J27" s="19">
        <v>0</v>
      </c>
      <c r="K27" s="19">
        <v>8</v>
      </c>
      <c r="L27" s="19">
        <v>2</v>
      </c>
      <c r="M27" s="19">
        <v>4</v>
      </c>
      <c r="N27" s="19">
        <v>5</v>
      </c>
      <c r="O27" s="19">
        <v>1</v>
      </c>
      <c r="P27" s="19">
        <v>0</v>
      </c>
      <c r="Q27" s="19">
        <v>2</v>
      </c>
      <c r="R27" s="19">
        <v>0</v>
      </c>
      <c r="S27" s="19">
        <v>0.25</v>
      </c>
      <c r="T27" s="19">
        <v>0.34799999999999998</v>
      </c>
      <c r="U27" s="19">
        <v>0.27500000000000002</v>
      </c>
      <c r="V27" s="19">
        <v>0.623</v>
      </c>
      <c r="W27" s="16"/>
      <c r="X27" s="16"/>
      <c r="Y27" s="16"/>
      <c r="Z27" s="16"/>
      <c r="AA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43</v>
      </c>
      <c r="B36" s="23">
        <v>8</v>
      </c>
      <c r="C36" s="23">
        <v>4</v>
      </c>
      <c r="D36" s="23">
        <v>0</v>
      </c>
      <c r="E36" s="23">
        <v>0</v>
      </c>
      <c r="F36" s="23">
        <v>4</v>
      </c>
      <c r="G36" s="23">
        <v>2</v>
      </c>
      <c r="H36" s="23">
        <v>1</v>
      </c>
      <c r="I36" s="23">
        <v>1</v>
      </c>
      <c r="J36" s="23">
        <v>25</v>
      </c>
      <c r="K36" s="23">
        <v>123</v>
      </c>
      <c r="L36" s="23">
        <v>30</v>
      </c>
      <c r="M36" s="23">
        <v>16</v>
      </c>
      <c r="N36" s="23">
        <v>14</v>
      </c>
      <c r="O36" s="23">
        <v>0</v>
      </c>
      <c r="P36" s="23">
        <v>1</v>
      </c>
      <c r="Q36" s="23">
        <v>18</v>
      </c>
      <c r="R36" s="23">
        <v>25</v>
      </c>
      <c r="S36" s="23">
        <v>1.92</v>
      </c>
      <c r="T36" s="23">
        <v>0.28799999999999998</v>
      </c>
      <c r="U36" s="23">
        <v>3.92</v>
      </c>
      <c r="V36" s="16"/>
      <c r="W36" s="16"/>
      <c r="X36" s="16"/>
      <c r="Y36" s="16"/>
      <c r="Z36" s="16"/>
    </row>
    <row r="37" spans="1:26" ht="12" customHeight="1" x14ac:dyDescent="0.2">
      <c r="A37" s="9" t="s">
        <v>47</v>
      </c>
      <c r="B37" s="23">
        <v>10</v>
      </c>
      <c r="C37" s="23">
        <v>9</v>
      </c>
      <c r="D37" s="23">
        <v>2</v>
      </c>
      <c r="E37" s="23">
        <v>1</v>
      </c>
      <c r="F37" s="23">
        <v>6</v>
      </c>
      <c r="G37" s="23">
        <v>0</v>
      </c>
      <c r="H37" s="23">
        <v>0</v>
      </c>
      <c r="I37" s="23">
        <v>0</v>
      </c>
      <c r="J37" s="23">
        <v>58</v>
      </c>
      <c r="K37" s="23">
        <v>259</v>
      </c>
      <c r="L37" s="23">
        <v>59</v>
      </c>
      <c r="M37" s="23">
        <v>29</v>
      </c>
      <c r="N37" s="23">
        <v>20</v>
      </c>
      <c r="O37" s="23">
        <v>0</v>
      </c>
      <c r="P37" s="23">
        <v>1</v>
      </c>
      <c r="Q37" s="23">
        <v>22</v>
      </c>
      <c r="R37" s="23">
        <v>47</v>
      </c>
      <c r="S37" s="23">
        <v>1.4</v>
      </c>
      <c r="T37" s="23">
        <v>0.25</v>
      </c>
      <c r="U37" s="23">
        <v>2.41</v>
      </c>
      <c r="V37" s="16"/>
      <c r="W37" s="16"/>
      <c r="X37" s="16"/>
      <c r="Y37" s="16"/>
      <c r="Z37" s="16"/>
    </row>
    <row r="38" spans="1:26" ht="12" customHeight="1" x14ac:dyDescent="0.2">
      <c r="A38" s="9" t="s">
        <v>70</v>
      </c>
      <c r="B38" s="23">
        <v>1</v>
      </c>
      <c r="C38" s="23">
        <v>1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1.1000000000000001</v>
      </c>
      <c r="K38" s="23">
        <v>12</v>
      </c>
      <c r="L38" s="23">
        <v>2</v>
      </c>
      <c r="M38" s="23">
        <v>4</v>
      </c>
      <c r="N38" s="23">
        <v>4</v>
      </c>
      <c r="O38" s="14">
        <v>0</v>
      </c>
      <c r="P38" s="23">
        <v>2</v>
      </c>
      <c r="Q38" s="23">
        <v>4</v>
      </c>
      <c r="R38" s="23">
        <v>1</v>
      </c>
      <c r="S38" s="23">
        <v>4.5</v>
      </c>
      <c r="T38" s="23">
        <v>0.33300000000000002</v>
      </c>
      <c r="U38" s="23">
        <v>21</v>
      </c>
      <c r="V38" s="16"/>
      <c r="W38" s="16"/>
      <c r="X38" s="16"/>
      <c r="Y38" s="16"/>
      <c r="Z38" s="16"/>
    </row>
    <row r="39" spans="1:26" ht="12" customHeight="1" x14ac:dyDescent="0.2">
      <c r="A39" s="9" t="s">
        <v>86</v>
      </c>
      <c r="B39" s="23">
        <v>13</v>
      </c>
      <c r="C39" s="23">
        <v>1</v>
      </c>
      <c r="D39" s="23">
        <v>0</v>
      </c>
      <c r="E39" s="23">
        <v>0</v>
      </c>
      <c r="F39" s="23">
        <v>3</v>
      </c>
      <c r="G39" s="23">
        <v>0</v>
      </c>
      <c r="H39" s="23">
        <v>3</v>
      </c>
      <c r="I39" s="23">
        <v>3</v>
      </c>
      <c r="J39" s="23">
        <v>19.100000000000001</v>
      </c>
      <c r="K39" s="23">
        <v>90</v>
      </c>
      <c r="L39" s="23">
        <v>18</v>
      </c>
      <c r="M39" s="23">
        <v>9</v>
      </c>
      <c r="N39" s="23">
        <v>7</v>
      </c>
      <c r="O39" s="23">
        <v>0</v>
      </c>
      <c r="P39" s="23">
        <v>2</v>
      </c>
      <c r="Q39" s="23">
        <v>10</v>
      </c>
      <c r="R39" s="23">
        <v>18</v>
      </c>
      <c r="S39" s="23">
        <v>1.45</v>
      </c>
      <c r="T39" s="23">
        <v>0.23100000000000001</v>
      </c>
      <c r="U39" s="23">
        <v>2.5299999999999998</v>
      </c>
      <c r="V39" s="16"/>
      <c r="W39" s="16"/>
      <c r="X39" s="16"/>
      <c r="Y39" s="16"/>
      <c r="Z39" s="16"/>
    </row>
    <row r="40" spans="1:26" ht="12" customHeight="1" x14ac:dyDescent="0.2">
      <c r="A40" s="9" t="s">
        <v>123</v>
      </c>
      <c r="B40" s="23">
        <v>1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1</v>
      </c>
      <c r="K40" s="23">
        <v>5</v>
      </c>
      <c r="L40" s="23">
        <v>2</v>
      </c>
      <c r="M40" s="23">
        <v>4</v>
      </c>
      <c r="N40" s="23">
        <v>4</v>
      </c>
      <c r="O40" s="23">
        <v>1</v>
      </c>
      <c r="P40" s="23">
        <v>0</v>
      </c>
      <c r="Q40" s="23">
        <v>1</v>
      </c>
      <c r="R40" s="23">
        <v>2</v>
      </c>
      <c r="S40" s="23">
        <v>3</v>
      </c>
      <c r="T40" s="23">
        <v>0.5</v>
      </c>
      <c r="U40" s="23">
        <v>28</v>
      </c>
      <c r="V40" s="16"/>
      <c r="W40" s="16"/>
      <c r="X40" s="16"/>
      <c r="Y40" s="16"/>
      <c r="Z40" s="16"/>
    </row>
    <row r="41" spans="1:26" ht="12" customHeight="1" x14ac:dyDescent="0.2">
      <c r="A41" s="9" t="s">
        <v>133</v>
      </c>
      <c r="B41" s="23">
        <v>10</v>
      </c>
      <c r="C41" s="23">
        <v>0</v>
      </c>
      <c r="D41" s="23">
        <v>0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11.1</v>
      </c>
      <c r="K41" s="23">
        <v>63</v>
      </c>
      <c r="L41" s="23">
        <v>12</v>
      </c>
      <c r="M41" s="23">
        <v>12</v>
      </c>
      <c r="N41" s="23">
        <v>10</v>
      </c>
      <c r="O41" s="23">
        <v>0</v>
      </c>
      <c r="P41" s="23">
        <v>3</v>
      </c>
      <c r="Q41" s="23">
        <v>15</v>
      </c>
      <c r="R41" s="23">
        <v>7</v>
      </c>
      <c r="S41" s="23">
        <v>2.38</v>
      </c>
      <c r="T41" s="23">
        <v>0.26700000000000002</v>
      </c>
      <c r="U41" s="23">
        <v>6.18</v>
      </c>
      <c r="V41" s="16"/>
      <c r="W41" s="16"/>
      <c r="X41" s="16"/>
      <c r="Y41" s="16"/>
      <c r="Z41" s="16"/>
    </row>
    <row r="42" spans="1:26" ht="12" customHeight="1" x14ac:dyDescent="0.2">
      <c r="A42" s="9" t="s">
        <v>157</v>
      </c>
      <c r="B42" s="23">
        <v>5</v>
      </c>
      <c r="C42" s="23">
        <v>3</v>
      </c>
      <c r="D42" s="23">
        <v>0</v>
      </c>
      <c r="E42" s="23">
        <v>0</v>
      </c>
      <c r="F42" s="23">
        <v>0</v>
      </c>
      <c r="G42" s="23">
        <v>2</v>
      </c>
      <c r="H42" s="23">
        <v>0</v>
      </c>
      <c r="I42" s="23">
        <v>0</v>
      </c>
      <c r="J42" s="23">
        <v>10.199999999999999</v>
      </c>
      <c r="K42" s="23">
        <v>78</v>
      </c>
      <c r="L42" s="23">
        <v>24</v>
      </c>
      <c r="M42" s="23">
        <v>35</v>
      </c>
      <c r="N42" s="23">
        <v>24</v>
      </c>
      <c r="O42" s="23">
        <v>3</v>
      </c>
      <c r="P42" s="23">
        <v>0</v>
      </c>
      <c r="Q42" s="23">
        <v>13</v>
      </c>
      <c r="R42" s="23">
        <v>11</v>
      </c>
      <c r="S42" s="23">
        <v>3.47</v>
      </c>
      <c r="T42" s="23">
        <v>0.36899999999999999</v>
      </c>
      <c r="U42" s="23">
        <v>15.75</v>
      </c>
      <c r="V42" s="16"/>
      <c r="W42" s="16"/>
      <c r="X42" s="16"/>
      <c r="Y42" s="16"/>
      <c r="Z42" s="16"/>
    </row>
    <row r="43" spans="1:26" ht="12" customHeight="1" x14ac:dyDescent="0.2">
      <c r="A43" s="9" t="s">
        <v>162</v>
      </c>
      <c r="B43" s="23">
        <v>5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8</v>
      </c>
      <c r="K43" s="23">
        <v>49</v>
      </c>
      <c r="L43" s="23">
        <v>12</v>
      </c>
      <c r="M43" s="23">
        <v>11</v>
      </c>
      <c r="N43" s="23">
        <v>11</v>
      </c>
      <c r="O43" s="23">
        <v>0</v>
      </c>
      <c r="P43" s="23">
        <v>5</v>
      </c>
      <c r="Q43" s="23">
        <v>11</v>
      </c>
      <c r="R43" s="23">
        <v>1</v>
      </c>
      <c r="S43" s="23">
        <v>2.87</v>
      </c>
      <c r="T43" s="23">
        <v>0.36399999999999999</v>
      </c>
      <c r="U43" s="23">
        <v>9.6199999999999992</v>
      </c>
      <c r="V43" s="16"/>
      <c r="W43" s="16"/>
      <c r="X43" s="16"/>
      <c r="Y43" s="16"/>
      <c r="Z43" s="16"/>
    </row>
    <row r="44" spans="1:26" ht="12" customHeight="1" x14ac:dyDescent="0.2">
      <c r="A44" s="9" t="s">
        <v>134</v>
      </c>
      <c r="B44" s="23">
        <v>9</v>
      </c>
      <c r="C44" s="23">
        <v>5</v>
      </c>
      <c r="D44" s="23">
        <v>0</v>
      </c>
      <c r="E44" s="23">
        <v>0</v>
      </c>
      <c r="F44" s="23">
        <v>3</v>
      </c>
      <c r="G44" s="23">
        <v>1</v>
      </c>
      <c r="H44" s="23">
        <v>2</v>
      </c>
      <c r="I44" s="23">
        <v>2</v>
      </c>
      <c r="J44" s="23">
        <v>32</v>
      </c>
      <c r="K44" s="23">
        <v>148</v>
      </c>
      <c r="L44" s="23">
        <v>44</v>
      </c>
      <c r="M44" s="23">
        <v>23</v>
      </c>
      <c r="N44" s="23">
        <v>22</v>
      </c>
      <c r="O44" s="23">
        <v>4</v>
      </c>
      <c r="P44" s="23">
        <v>3</v>
      </c>
      <c r="Q44" s="23">
        <v>9</v>
      </c>
      <c r="R44" s="23">
        <v>29</v>
      </c>
      <c r="S44" s="23">
        <v>1.66</v>
      </c>
      <c r="T44" s="23">
        <v>0.32400000000000001</v>
      </c>
      <c r="U44" s="23">
        <v>4.8099999999999996</v>
      </c>
      <c r="V44" s="16"/>
      <c r="W44" s="16"/>
      <c r="X44" s="16"/>
      <c r="Y44" s="16"/>
      <c r="Z44" s="16"/>
    </row>
    <row r="45" spans="1:26" ht="12" customHeight="1" x14ac:dyDescent="0.2">
      <c r="A45" s="9" t="s">
        <v>173</v>
      </c>
      <c r="B45" s="23">
        <v>9</v>
      </c>
      <c r="C45" s="23">
        <v>8</v>
      </c>
      <c r="D45" s="23">
        <v>1</v>
      </c>
      <c r="E45" s="23">
        <v>1</v>
      </c>
      <c r="F45" s="23">
        <v>6</v>
      </c>
      <c r="G45" s="23">
        <v>2</v>
      </c>
      <c r="H45" s="23">
        <v>0</v>
      </c>
      <c r="I45" s="23">
        <v>0</v>
      </c>
      <c r="J45" s="23">
        <v>53.2</v>
      </c>
      <c r="K45" s="23">
        <v>241</v>
      </c>
      <c r="L45" s="23">
        <v>54</v>
      </c>
      <c r="M45" s="23">
        <v>26</v>
      </c>
      <c r="N45" s="23">
        <v>19</v>
      </c>
      <c r="O45" s="23">
        <v>4</v>
      </c>
      <c r="P45" s="23">
        <v>5</v>
      </c>
      <c r="Q45" s="23">
        <v>28</v>
      </c>
      <c r="R45" s="23">
        <v>31</v>
      </c>
      <c r="S45" s="23">
        <v>1.53</v>
      </c>
      <c r="T45" s="23">
        <v>0.26</v>
      </c>
      <c r="U45" s="23">
        <v>2.48</v>
      </c>
      <c r="V45" s="16"/>
      <c r="W45" s="16"/>
      <c r="X45" s="16"/>
      <c r="Y45" s="16"/>
      <c r="Z45" s="16"/>
    </row>
    <row r="46" spans="1:26" ht="12" customHeight="1" x14ac:dyDescent="0.2">
      <c r="A46" s="9" t="s">
        <v>180</v>
      </c>
      <c r="B46" s="23">
        <v>5</v>
      </c>
      <c r="C46" s="23">
        <v>0</v>
      </c>
      <c r="D46" s="23">
        <v>0</v>
      </c>
      <c r="E46" s="23">
        <v>0</v>
      </c>
      <c r="F46" s="23">
        <v>1</v>
      </c>
      <c r="G46" s="23">
        <v>0</v>
      </c>
      <c r="H46" s="23">
        <v>1</v>
      </c>
      <c r="I46" s="23">
        <v>1</v>
      </c>
      <c r="J46" s="23">
        <v>6</v>
      </c>
      <c r="K46" s="23">
        <v>38</v>
      </c>
      <c r="L46" s="23">
        <v>6</v>
      </c>
      <c r="M46" s="23">
        <v>16</v>
      </c>
      <c r="N46" s="23">
        <v>12</v>
      </c>
      <c r="O46" s="23">
        <v>0</v>
      </c>
      <c r="P46" s="23">
        <v>2</v>
      </c>
      <c r="Q46" s="23">
        <v>11</v>
      </c>
      <c r="R46" s="23">
        <v>8</v>
      </c>
      <c r="S46" s="23">
        <v>2.83</v>
      </c>
      <c r="T46" s="23">
        <v>0.24</v>
      </c>
      <c r="U46" s="23">
        <v>14</v>
      </c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961"/>
  <sheetViews>
    <sheetView workbookViewId="0">
      <selection activeCell="G30" sqref="G30"/>
    </sheetView>
  </sheetViews>
  <sheetFormatPr defaultColWidth="12.625" defaultRowHeight="15" customHeight="1" x14ac:dyDescent="0.2"/>
  <cols>
    <col min="1" max="1" width="17.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  <c r="AA1" s="16"/>
    </row>
    <row r="2" spans="1:27" ht="12" customHeight="1" x14ac:dyDescent="0.2">
      <c r="A2" s="24" t="s">
        <v>28</v>
      </c>
      <c r="B2" s="19">
        <v>11</v>
      </c>
      <c r="C2" s="19">
        <v>32</v>
      </c>
      <c r="D2" s="19">
        <v>23</v>
      </c>
      <c r="E2" s="19">
        <v>5</v>
      </c>
      <c r="F2" s="19">
        <v>5</v>
      </c>
      <c r="G2" s="19">
        <f>(F2)-H2-I2-J2</f>
        <v>3</v>
      </c>
      <c r="H2" s="19">
        <v>1</v>
      </c>
      <c r="I2" s="19">
        <v>1</v>
      </c>
      <c r="J2" s="19">
        <v>0</v>
      </c>
      <c r="K2" s="19">
        <v>5</v>
      </c>
      <c r="L2" s="19">
        <v>2</v>
      </c>
      <c r="M2" s="19">
        <v>7</v>
      </c>
      <c r="N2" s="19">
        <v>7</v>
      </c>
      <c r="O2" s="19">
        <v>0</v>
      </c>
      <c r="P2" s="19">
        <v>0</v>
      </c>
      <c r="Q2" s="19">
        <v>2</v>
      </c>
      <c r="R2" s="19">
        <v>0</v>
      </c>
      <c r="S2" s="19">
        <v>0.217</v>
      </c>
      <c r="T2" s="19">
        <v>0.437</v>
      </c>
      <c r="U2" s="19">
        <v>0.34799999999999998</v>
      </c>
      <c r="V2" s="19">
        <v>0.78500000000000003</v>
      </c>
      <c r="W2" s="16"/>
      <c r="X2" s="16"/>
      <c r="Y2" s="16"/>
      <c r="Z2" s="16"/>
      <c r="AA2" s="16"/>
    </row>
    <row r="3" spans="1:27" ht="12" customHeight="1" x14ac:dyDescent="0.2">
      <c r="A3" s="24" t="s">
        <v>36</v>
      </c>
      <c r="B3" s="19">
        <v>1</v>
      </c>
      <c r="C3" s="19">
        <v>1</v>
      </c>
      <c r="D3" s="19">
        <v>1</v>
      </c>
      <c r="E3" s="19">
        <v>0</v>
      </c>
      <c r="F3" s="19">
        <v>0</v>
      </c>
      <c r="G3" s="19">
        <f t="shared" ref="G3:G28" si="0">(F3)-H3-I3-J3</f>
        <v>0</v>
      </c>
      <c r="H3" s="19">
        <v>0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1</v>
      </c>
      <c r="O3" s="19">
        <v>0</v>
      </c>
      <c r="P3" s="19">
        <v>0</v>
      </c>
      <c r="Q3" s="19">
        <v>0</v>
      </c>
      <c r="R3" s="19">
        <v>0</v>
      </c>
      <c r="S3" s="19">
        <v>0</v>
      </c>
      <c r="T3" s="19">
        <v>0</v>
      </c>
      <c r="U3" s="19">
        <v>0</v>
      </c>
      <c r="V3" s="19">
        <v>0</v>
      </c>
      <c r="W3" s="16"/>
      <c r="X3" s="16"/>
      <c r="Y3" s="16"/>
      <c r="Z3" s="16"/>
      <c r="AA3" s="16"/>
    </row>
    <row r="4" spans="1:27" ht="12" customHeight="1" x14ac:dyDescent="0.2">
      <c r="A4" s="24" t="s">
        <v>35</v>
      </c>
      <c r="B4" s="19">
        <v>15</v>
      </c>
      <c r="C4" s="19">
        <v>54</v>
      </c>
      <c r="D4" s="19">
        <v>49</v>
      </c>
      <c r="E4" s="19">
        <v>6</v>
      </c>
      <c r="F4" s="19">
        <v>16</v>
      </c>
      <c r="G4" s="19">
        <f t="shared" si="0"/>
        <v>13</v>
      </c>
      <c r="H4" s="19">
        <v>3</v>
      </c>
      <c r="I4" s="19">
        <v>0</v>
      </c>
      <c r="J4" s="19">
        <v>0</v>
      </c>
      <c r="K4" s="19">
        <v>8</v>
      </c>
      <c r="L4" s="19">
        <v>3</v>
      </c>
      <c r="M4" s="19">
        <v>2</v>
      </c>
      <c r="N4" s="19">
        <v>4</v>
      </c>
      <c r="O4" s="19">
        <v>0</v>
      </c>
      <c r="P4" s="19">
        <v>0</v>
      </c>
      <c r="Q4" s="19">
        <v>0</v>
      </c>
      <c r="R4" s="19">
        <v>0</v>
      </c>
      <c r="S4" s="19">
        <v>0.32700000000000001</v>
      </c>
      <c r="T4" s="19">
        <v>0.38900000000000001</v>
      </c>
      <c r="U4" s="19">
        <v>0.38800000000000001</v>
      </c>
      <c r="V4" s="19">
        <v>0.77700000000000002</v>
      </c>
      <c r="W4" s="16"/>
      <c r="X4" s="16"/>
      <c r="Y4" s="16"/>
      <c r="Z4" s="16"/>
      <c r="AA4" s="16"/>
    </row>
    <row r="5" spans="1:27" ht="12" customHeight="1" x14ac:dyDescent="0.2">
      <c r="A5" s="24" t="s">
        <v>48</v>
      </c>
      <c r="B5" s="19">
        <v>16</v>
      </c>
      <c r="C5" s="19">
        <v>55</v>
      </c>
      <c r="D5" s="19">
        <v>48</v>
      </c>
      <c r="E5" s="19">
        <v>11</v>
      </c>
      <c r="F5" s="19">
        <v>16</v>
      </c>
      <c r="G5" s="19">
        <f t="shared" si="0"/>
        <v>11</v>
      </c>
      <c r="H5" s="19">
        <v>5</v>
      </c>
      <c r="I5" s="19">
        <v>0</v>
      </c>
      <c r="J5" s="19">
        <v>0</v>
      </c>
      <c r="K5" s="19">
        <v>4</v>
      </c>
      <c r="L5" s="19">
        <v>4</v>
      </c>
      <c r="M5" s="19">
        <v>3</v>
      </c>
      <c r="N5" s="19">
        <v>7</v>
      </c>
      <c r="O5" s="19">
        <v>0</v>
      </c>
      <c r="P5" s="19">
        <v>0</v>
      </c>
      <c r="Q5" s="19">
        <v>4</v>
      </c>
      <c r="R5" s="19">
        <v>0</v>
      </c>
      <c r="S5" s="19">
        <v>0.33300000000000002</v>
      </c>
      <c r="T5" s="19">
        <v>0.41799999999999998</v>
      </c>
      <c r="U5" s="19">
        <v>0.437</v>
      </c>
      <c r="V5" s="19">
        <v>0.85599999999999998</v>
      </c>
      <c r="W5" s="16"/>
      <c r="X5" s="16"/>
      <c r="Y5" s="16"/>
      <c r="Z5" s="16"/>
      <c r="AA5" s="16"/>
    </row>
    <row r="6" spans="1:27" ht="12" customHeight="1" x14ac:dyDescent="0.2">
      <c r="A6" s="24" t="s">
        <v>57</v>
      </c>
      <c r="B6" s="19">
        <v>12</v>
      </c>
      <c r="C6" s="19">
        <v>37</v>
      </c>
      <c r="D6" s="19">
        <v>30</v>
      </c>
      <c r="E6" s="19">
        <v>5</v>
      </c>
      <c r="F6" s="19">
        <v>9</v>
      </c>
      <c r="G6" s="19">
        <f t="shared" si="0"/>
        <v>7</v>
      </c>
      <c r="H6" s="19">
        <v>2</v>
      </c>
      <c r="I6" s="19">
        <v>0</v>
      </c>
      <c r="J6" s="19">
        <v>0</v>
      </c>
      <c r="K6" s="19">
        <v>3</v>
      </c>
      <c r="L6" s="19">
        <v>0</v>
      </c>
      <c r="M6" s="19">
        <v>7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0.3</v>
      </c>
      <c r="T6" s="19">
        <v>0.432</v>
      </c>
      <c r="U6" s="19">
        <v>0.36699999999999999</v>
      </c>
      <c r="V6" s="19">
        <v>0.79900000000000004</v>
      </c>
      <c r="W6" s="16"/>
      <c r="X6" s="16"/>
      <c r="Y6" s="16"/>
      <c r="Z6" s="16"/>
      <c r="AA6" s="16"/>
    </row>
    <row r="7" spans="1:27" ht="12" customHeight="1" x14ac:dyDescent="0.2">
      <c r="A7" s="24" t="s">
        <v>63</v>
      </c>
      <c r="B7" s="19">
        <v>7</v>
      </c>
      <c r="C7" s="19">
        <v>17</v>
      </c>
      <c r="D7" s="19">
        <v>12</v>
      </c>
      <c r="E7" s="19">
        <v>1</v>
      </c>
      <c r="F7" s="19">
        <v>2</v>
      </c>
      <c r="G7" s="19">
        <f t="shared" si="0"/>
        <v>2</v>
      </c>
      <c r="H7" s="19">
        <v>0</v>
      </c>
      <c r="I7" s="19">
        <v>0</v>
      </c>
      <c r="J7" s="19">
        <v>0</v>
      </c>
      <c r="K7" s="19">
        <v>1</v>
      </c>
      <c r="L7" s="19">
        <v>2</v>
      </c>
      <c r="M7" s="19">
        <v>3</v>
      </c>
      <c r="N7" s="19">
        <v>4</v>
      </c>
      <c r="O7" s="19">
        <v>0</v>
      </c>
      <c r="P7" s="19">
        <v>0</v>
      </c>
      <c r="Q7" s="19">
        <v>0</v>
      </c>
      <c r="R7" s="19">
        <v>0</v>
      </c>
      <c r="S7" s="19">
        <v>0.16700000000000001</v>
      </c>
      <c r="T7" s="19">
        <v>0.41199999999999998</v>
      </c>
      <c r="U7" s="19">
        <v>0.16700000000000001</v>
      </c>
      <c r="V7" s="19">
        <v>0.57799999999999996</v>
      </c>
      <c r="W7" s="16"/>
      <c r="X7" s="16"/>
      <c r="Y7" s="16"/>
      <c r="Z7" s="16"/>
      <c r="AA7" s="16"/>
    </row>
    <row r="8" spans="1:27" ht="12" customHeight="1" x14ac:dyDescent="0.2">
      <c r="A8" s="24" t="s">
        <v>71</v>
      </c>
      <c r="B8" s="19">
        <v>1</v>
      </c>
      <c r="C8" s="19">
        <v>1</v>
      </c>
      <c r="D8" s="19">
        <v>0</v>
      </c>
      <c r="E8" s="19">
        <v>1</v>
      </c>
      <c r="F8" s="19">
        <v>0</v>
      </c>
      <c r="G8" s="19">
        <f t="shared" si="0"/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1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1</v>
      </c>
      <c r="U8" s="19">
        <v>0</v>
      </c>
      <c r="V8" s="19">
        <v>1</v>
      </c>
      <c r="W8" s="16"/>
      <c r="X8" s="16"/>
      <c r="Y8" s="16"/>
      <c r="Z8" s="16"/>
      <c r="AA8" s="16"/>
    </row>
    <row r="9" spans="1:27" ht="12" customHeight="1" x14ac:dyDescent="0.2">
      <c r="A9" s="24" t="s">
        <v>70</v>
      </c>
      <c r="B9" s="19">
        <v>3</v>
      </c>
      <c r="C9" s="19">
        <v>9</v>
      </c>
      <c r="D9" s="19">
        <v>7</v>
      </c>
      <c r="E9" s="19">
        <v>1</v>
      </c>
      <c r="F9" s="19">
        <v>2</v>
      </c>
      <c r="G9" s="19">
        <f t="shared" si="0"/>
        <v>2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3</v>
      </c>
      <c r="O9" s="19">
        <v>0</v>
      </c>
      <c r="P9" s="19">
        <v>0</v>
      </c>
      <c r="Q9" s="19">
        <v>0</v>
      </c>
      <c r="R9" s="19">
        <v>0</v>
      </c>
      <c r="S9" s="19">
        <v>0.28599999999999998</v>
      </c>
      <c r="T9" s="19">
        <v>0.44400000000000001</v>
      </c>
      <c r="U9" s="19">
        <v>0.28599999999999998</v>
      </c>
      <c r="V9" s="19">
        <v>0.73</v>
      </c>
      <c r="W9" s="16"/>
      <c r="X9" s="16"/>
      <c r="Y9" s="16"/>
      <c r="Z9" s="16"/>
      <c r="AA9" s="16"/>
    </row>
    <row r="10" spans="1:27" ht="12" customHeight="1" x14ac:dyDescent="0.2">
      <c r="A10" s="24" t="s">
        <v>86</v>
      </c>
      <c r="B10" s="19">
        <v>4</v>
      </c>
      <c r="C10" s="19">
        <v>10</v>
      </c>
      <c r="D10" s="19">
        <v>10</v>
      </c>
      <c r="E10" s="19">
        <v>0</v>
      </c>
      <c r="F10" s="19">
        <v>2</v>
      </c>
      <c r="G10" s="19">
        <f t="shared" si="0"/>
        <v>2</v>
      </c>
      <c r="H10" s="19">
        <v>0</v>
      </c>
      <c r="I10" s="19">
        <v>0</v>
      </c>
      <c r="J10" s="19">
        <v>0</v>
      </c>
      <c r="K10" s="19">
        <v>2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1</v>
      </c>
      <c r="R10" s="19">
        <v>0</v>
      </c>
      <c r="S10" s="19">
        <v>0.2</v>
      </c>
      <c r="T10" s="19">
        <v>0.2</v>
      </c>
      <c r="U10" s="19">
        <v>0.2</v>
      </c>
      <c r="V10" s="19">
        <v>0.4</v>
      </c>
      <c r="W10" s="16"/>
      <c r="X10" s="16"/>
      <c r="Y10" s="16"/>
      <c r="Z10" s="16"/>
      <c r="AA10" s="16"/>
    </row>
    <row r="11" spans="1:27" ht="12" customHeight="1" x14ac:dyDescent="0.2">
      <c r="A11" s="24" t="s">
        <v>93</v>
      </c>
      <c r="B11" s="19">
        <v>3</v>
      </c>
      <c r="C11" s="19">
        <v>3</v>
      </c>
      <c r="D11" s="19">
        <v>3</v>
      </c>
      <c r="E11" s="19">
        <v>0</v>
      </c>
      <c r="F11" s="19">
        <v>0</v>
      </c>
      <c r="G11" s="19">
        <f t="shared" si="0"/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6"/>
      <c r="X11" s="16"/>
      <c r="Y11" s="16"/>
      <c r="Z11" s="16"/>
      <c r="AA11" s="16"/>
    </row>
    <row r="12" spans="1:27" ht="12" customHeight="1" x14ac:dyDescent="0.2">
      <c r="A12" s="24" t="s">
        <v>103</v>
      </c>
      <c r="B12" s="19">
        <v>17</v>
      </c>
      <c r="C12" s="19">
        <v>58</v>
      </c>
      <c r="D12" s="19">
        <v>49</v>
      </c>
      <c r="E12" s="19">
        <v>11</v>
      </c>
      <c r="F12" s="19">
        <v>22</v>
      </c>
      <c r="G12" s="19">
        <f t="shared" si="0"/>
        <v>17</v>
      </c>
      <c r="H12" s="19">
        <v>4</v>
      </c>
      <c r="I12" s="19">
        <v>1</v>
      </c>
      <c r="J12" s="19">
        <v>0</v>
      </c>
      <c r="K12" s="19">
        <v>14</v>
      </c>
      <c r="L12" s="19">
        <v>1</v>
      </c>
      <c r="M12" s="19">
        <v>7</v>
      </c>
      <c r="N12" s="19">
        <v>5</v>
      </c>
      <c r="O12" s="19">
        <v>0</v>
      </c>
      <c r="P12" s="19">
        <v>1</v>
      </c>
      <c r="Q12" s="19">
        <v>1</v>
      </c>
      <c r="R12" s="19">
        <v>1</v>
      </c>
      <c r="S12" s="19">
        <v>0.44900000000000001</v>
      </c>
      <c r="T12" s="19">
        <v>0.51700000000000002</v>
      </c>
      <c r="U12" s="19">
        <v>0.57099999999999995</v>
      </c>
      <c r="V12" s="19">
        <v>1.089</v>
      </c>
      <c r="W12" s="16"/>
      <c r="X12" s="16"/>
      <c r="Y12" s="16"/>
      <c r="Z12" s="16"/>
      <c r="AA12" s="16"/>
    </row>
    <row r="13" spans="1:27" ht="12" customHeight="1" x14ac:dyDescent="0.2">
      <c r="A13" s="24" t="s">
        <v>109</v>
      </c>
      <c r="B13" s="19">
        <v>12</v>
      </c>
      <c r="C13" s="19">
        <v>44</v>
      </c>
      <c r="D13" s="19">
        <v>35</v>
      </c>
      <c r="E13" s="19">
        <v>9</v>
      </c>
      <c r="F13" s="19">
        <v>9</v>
      </c>
      <c r="G13" s="19">
        <f t="shared" si="0"/>
        <v>9</v>
      </c>
      <c r="H13" s="19">
        <v>0</v>
      </c>
      <c r="I13" s="19">
        <v>0</v>
      </c>
      <c r="J13" s="19">
        <v>0</v>
      </c>
      <c r="K13" s="19">
        <v>4</v>
      </c>
      <c r="L13" s="19">
        <v>3</v>
      </c>
      <c r="M13" s="19">
        <v>5</v>
      </c>
      <c r="N13" s="19">
        <v>6</v>
      </c>
      <c r="O13" s="19">
        <v>1</v>
      </c>
      <c r="P13" s="19">
        <v>0</v>
      </c>
      <c r="Q13" s="19">
        <v>2</v>
      </c>
      <c r="R13" s="19">
        <v>0</v>
      </c>
      <c r="S13" s="19">
        <v>0.25700000000000001</v>
      </c>
      <c r="T13" s="19">
        <v>0.39500000000000002</v>
      </c>
      <c r="U13" s="19">
        <v>0.25700000000000001</v>
      </c>
      <c r="V13" s="19">
        <v>0.65200000000000002</v>
      </c>
      <c r="W13" s="16"/>
      <c r="X13" s="16"/>
      <c r="Y13" s="16"/>
      <c r="Z13" s="16"/>
      <c r="AA13" s="16"/>
    </row>
    <row r="14" spans="1:27" ht="12" customHeight="1" x14ac:dyDescent="0.2">
      <c r="A14" s="24" t="s">
        <v>110</v>
      </c>
      <c r="B14" s="19">
        <v>11</v>
      </c>
      <c r="C14" s="19">
        <v>33</v>
      </c>
      <c r="D14" s="19">
        <v>27</v>
      </c>
      <c r="E14" s="19">
        <v>6</v>
      </c>
      <c r="F14" s="19">
        <v>7</v>
      </c>
      <c r="G14" s="19">
        <f t="shared" si="0"/>
        <v>7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6</v>
      </c>
      <c r="N14" s="19">
        <v>5</v>
      </c>
      <c r="O14" s="19">
        <v>0</v>
      </c>
      <c r="P14" s="19">
        <v>0</v>
      </c>
      <c r="Q14" s="19">
        <v>1</v>
      </c>
      <c r="R14" s="19">
        <v>0</v>
      </c>
      <c r="S14" s="19">
        <v>0.25900000000000001</v>
      </c>
      <c r="T14" s="19">
        <v>0.39400000000000002</v>
      </c>
      <c r="U14" s="19">
        <v>0.25900000000000001</v>
      </c>
      <c r="V14" s="19">
        <v>0.65300000000000002</v>
      </c>
      <c r="W14" s="16"/>
      <c r="X14" s="16"/>
      <c r="Y14" s="16"/>
      <c r="Z14" s="16"/>
      <c r="AA14" s="16"/>
    </row>
    <row r="15" spans="1:27" ht="12" customHeight="1" x14ac:dyDescent="0.2">
      <c r="A15" s="24" t="s">
        <v>124</v>
      </c>
      <c r="B15" s="19">
        <v>9</v>
      </c>
      <c r="C15" s="19">
        <v>28</v>
      </c>
      <c r="D15" s="19">
        <v>22</v>
      </c>
      <c r="E15" s="19">
        <v>6</v>
      </c>
      <c r="F15" s="19">
        <v>3</v>
      </c>
      <c r="G15" s="19">
        <f t="shared" si="0"/>
        <v>1</v>
      </c>
      <c r="H15" s="19">
        <v>2</v>
      </c>
      <c r="I15" s="19">
        <v>0</v>
      </c>
      <c r="J15" s="19">
        <v>0</v>
      </c>
      <c r="K15" s="19">
        <v>1</v>
      </c>
      <c r="L15" s="19">
        <v>0</v>
      </c>
      <c r="M15" s="19">
        <v>6</v>
      </c>
      <c r="N15" s="19">
        <v>9</v>
      </c>
      <c r="O15" s="19">
        <v>0</v>
      </c>
      <c r="P15" s="19">
        <v>0</v>
      </c>
      <c r="Q15" s="19">
        <v>0</v>
      </c>
      <c r="R15" s="19">
        <v>0</v>
      </c>
      <c r="S15" s="19">
        <v>0.13600000000000001</v>
      </c>
      <c r="T15" s="19">
        <v>0.32100000000000001</v>
      </c>
      <c r="U15" s="19">
        <v>0.22700000000000001</v>
      </c>
      <c r="V15" s="19">
        <v>0.54900000000000004</v>
      </c>
      <c r="W15" s="16"/>
      <c r="X15" s="16"/>
      <c r="Y15" s="16"/>
      <c r="Z15" s="16"/>
      <c r="AA15" s="16"/>
    </row>
    <row r="16" spans="1:27" ht="12" customHeight="1" x14ac:dyDescent="0.2">
      <c r="A16" s="24" t="s">
        <v>125</v>
      </c>
      <c r="B16" s="19">
        <v>16</v>
      </c>
      <c r="C16" s="19">
        <v>53</v>
      </c>
      <c r="D16" s="19">
        <v>47</v>
      </c>
      <c r="E16" s="19">
        <v>11</v>
      </c>
      <c r="F16" s="19">
        <v>14</v>
      </c>
      <c r="G16" s="19">
        <f t="shared" si="0"/>
        <v>11</v>
      </c>
      <c r="H16" s="19">
        <v>3</v>
      </c>
      <c r="I16" s="19">
        <v>0</v>
      </c>
      <c r="J16" s="19">
        <v>0</v>
      </c>
      <c r="K16" s="19">
        <v>8</v>
      </c>
      <c r="L16" s="19">
        <v>2</v>
      </c>
      <c r="M16" s="19">
        <v>3</v>
      </c>
      <c r="N16" s="19">
        <v>6</v>
      </c>
      <c r="O16" s="19">
        <v>1</v>
      </c>
      <c r="P16" s="19">
        <v>0</v>
      </c>
      <c r="Q16" s="19">
        <v>5</v>
      </c>
      <c r="R16" s="19">
        <v>0</v>
      </c>
      <c r="S16" s="19">
        <v>0.29799999999999999</v>
      </c>
      <c r="T16" s="19">
        <v>0.36499999999999999</v>
      </c>
      <c r="U16" s="19">
        <v>0.36199999999999999</v>
      </c>
      <c r="V16" s="19">
        <v>0.72699999999999998</v>
      </c>
      <c r="W16" s="16"/>
      <c r="X16" s="16"/>
      <c r="Y16" s="16"/>
      <c r="Z16" s="16"/>
      <c r="AA16" s="16"/>
    </row>
    <row r="17" spans="1:27" ht="12" customHeight="1" x14ac:dyDescent="0.2">
      <c r="A17" s="24" t="s">
        <v>143</v>
      </c>
      <c r="B17" s="19">
        <v>3</v>
      </c>
      <c r="C17" s="19">
        <v>4</v>
      </c>
      <c r="D17" s="19">
        <v>3</v>
      </c>
      <c r="E17" s="19">
        <v>0</v>
      </c>
      <c r="F17" s="19">
        <v>1</v>
      </c>
      <c r="G17" s="19">
        <f t="shared" si="0"/>
        <v>1</v>
      </c>
      <c r="H17" s="19">
        <v>0</v>
      </c>
      <c r="I17" s="19">
        <v>0</v>
      </c>
      <c r="J17" s="19">
        <v>0</v>
      </c>
      <c r="K17" s="19">
        <v>1</v>
      </c>
      <c r="L17" s="19">
        <v>0</v>
      </c>
      <c r="M17" s="19">
        <v>0</v>
      </c>
      <c r="N17" s="19">
        <v>1</v>
      </c>
      <c r="O17" s="19">
        <v>1</v>
      </c>
      <c r="P17" s="19">
        <v>0</v>
      </c>
      <c r="Q17" s="19">
        <v>0</v>
      </c>
      <c r="R17" s="19">
        <v>0</v>
      </c>
      <c r="S17" s="19">
        <v>0.33300000000000002</v>
      </c>
      <c r="T17" s="19">
        <v>0.33300000000000002</v>
      </c>
      <c r="U17" s="19">
        <v>0.33300000000000002</v>
      </c>
      <c r="V17" s="19">
        <v>0.66700000000000004</v>
      </c>
      <c r="W17" s="16"/>
      <c r="X17" s="16"/>
      <c r="Y17" s="16"/>
      <c r="Z17" s="16"/>
      <c r="AA17" s="16"/>
    </row>
    <row r="18" spans="1:27" ht="12" customHeight="1" x14ac:dyDescent="0.2">
      <c r="A18" s="24" t="s">
        <v>134</v>
      </c>
      <c r="B18" s="19">
        <v>1</v>
      </c>
      <c r="C18" s="19">
        <v>1</v>
      </c>
      <c r="D18" s="19">
        <v>1</v>
      </c>
      <c r="E18" s="19">
        <v>0</v>
      </c>
      <c r="F18" s="19">
        <v>0</v>
      </c>
      <c r="G18" s="19">
        <f t="shared" si="0"/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6"/>
      <c r="X18" s="16"/>
      <c r="Y18" s="16"/>
      <c r="Z18" s="16"/>
      <c r="AA18" s="16"/>
    </row>
    <row r="19" spans="1:27" ht="12" customHeight="1" x14ac:dyDescent="0.2">
      <c r="A19" s="24" t="s">
        <v>144</v>
      </c>
      <c r="B19" s="19">
        <v>12</v>
      </c>
      <c r="C19" s="19">
        <v>44</v>
      </c>
      <c r="D19" s="19">
        <v>43</v>
      </c>
      <c r="E19" s="19">
        <v>7</v>
      </c>
      <c r="F19" s="19">
        <v>12</v>
      </c>
      <c r="G19" s="19">
        <f t="shared" si="0"/>
        <v>10</v>
      </c>
      <c r="H19" s="19">
        <v>1</v>
      </c>
      <c r="I19" s="19">
        <v>1</v>
      </c>
      <c r="J19" s="19">
        <v>0</v>
      </c>
      <c r="K19" s="19">
        <v>4</v>
      </c>
      <c r="L19" s="19">
        <v>0</v>
      </c>
      <c r="M19" s="19">
        <v>1</v>
      </c>
      <c r="N19" s="19">
        <v>7</v>
      </c>
      <c r="O19" s="19">
        <v>0</v>
      </c>
      <c r="P19" s="19">
        <v>0</v>
      </c>
      <c r="Q19" s="19">
        <v>0</v>
      </c>
      <c r="R19" s="19">
        <v>0</v>
      </c>
      <c r="S19" s="19">
        <v>0.27900000000000003</v>
      </c>
      <c r="T19" s="19">
        <v>0.29499999999999998</v>
      </c>
      <c r="U19" s="19">
        <v>0.34899999999999998</v>
      </c>
      <c r="V19" s="19">
        <v>0.64400000000000002</v>
      </c>
      <c r="W19" s="16"/>
      <c r="X19" s="16"/>
      <c r="Y19" s="16"/>
      <c r="Z19" s="16"/>
      <c r="AA19" s="16"/>
    </row>
    <row r="20" spans="1:27" ht="12" customHeight="1" x14ac:dyDescent="0.2">
      <c r="A20" s="24" t="s">
        <v>163</v>
      </c>
      <c r="B20" s="19">
        <v>8</v>
      </c>
      <c r="C20" s="19">
        <v>26</v>
      </c>
      <c r="D20" s="19">
        <v>23</v>
      </c>
      <c r="E20" s="19">
        <v>5</v>
      </c>
      <c r="F20" s="19">
        <v>7</v>
      </c>
      <c r="G20" s="19">
        <f t="shared" si="0"/>
        <v>5</v>
      </c>
      <c r="H20" s="19">
        <v>2</v>
      </c>
      <c r="I20" s="19">
        <v>0</v>
      </c>
      <c r="J20" s="19">
        <v>0</v>
      </c>
      <c r="K20" s="19">
        <v>3</v>
      </c>
      <c r="L20" s="19">
        <v>0</v>
      </c>
      <c r="M20" s="19">
        <v>3</v>
      </c>
      <c r="N20" s="19">
        <v>4</v>
      </c>
      <c r="O20" s="19">
        <v>0</v>
      </c>
      <c r="P20" s="19">
        <v>0</v>
      </c>
      <c r="Q20" s="19">
        <v>0</v>
      </c>
      <c r="R20" s="19">
        <v>0</v>
      </c>
      <c r="S20" s="19">
        <v>0.30399999999999999</v>
      </c>
      <c r="T20" s="19">
        <v>0.38500000000000001</v>
      </c>
      <c r="U20" s="19">
        <v>0.39100000000000001</v>
      </c>
      <c r="V20" s="19">
        <v>0.77600000000000002</v>
      </c>
      <c r="W20" s="16"/>
      <c r="X20" s="16"/>
      <c r="Y20" s="16"/>
      <c r="Z20" s="16"/>
      <c r="AA20" s="16"/>
    </row>
    <row r="21" spans="1:27" ht="12" customHeight="1" x14ac:dyDescent="0.2">
      <c r="A21" s="24" t="s">
        <v>135</v>
      </c>
      <c r="B21" s="19">
        <v>17</v>
      </c>
      <c r="C21" s="19">
        <v>51</v>
      </c>
      <c r="D21" s="19">
        <v>48</v>
      </c>
      <c r="E21" s="19">
        <v>7</v>
      </c>
      <c r="F21" s="19">
        <v>18</v>
      </c>
      <c r="G21" s="19">
        <f t="shared" si="0"/>
        <v>11</v>
      </c>
      <c r="H21" s="19">
        <v>4</v>
      </c>
      <c r="I21" s="19">
        <v>2</v>
      </c>
      <c r="J21" s="19">
        <v>1</v>
      </c>
      <c r="K21" s="19">
        <v>15</v>
      </c>
      <c r="L21" s="19">
        <v>2</v>
      </c>
      <c r="M21" s="19">
        <v>1</v>
      </c>
      <c r="N21" s="19">
        <v>9</v>
      </c>
      <c r="O21" s="19">
        <v>0</v>
      </c>
      <c r="P21" s="19">
        <v>0</v>
      </c>
      <c r="Q21" s="19">
        <v>0</v>
      </c>
      <c r="R21" s="19">
        <v>1</v>
      </c>
      <c r="S21" s="19">
        <v>0.375</v>
      </c>
      <c r="T21" s="19">
        <v>0.41199999999999998</v>
      </c>
      <c r="U21" s="19">
        <v>0.60399999999999998</v>
      </c>
      <c r="V21" s="19">
        <v>1.016</v>
      </c>
      <c r="W21" s="16"/>
      <c r="X21" s="16"/>
      <c r="Y21" s="16"/>
      <c r="Z21" s="16"/>
      <c r="AA21" s="16"/>
    </row>
    <row r="22" spans="1:27" ht="12" customHeight="1" x14ac:dyDescent="0.2">
      <c r="A22" s="24" t="s">
        <v>174</v>
      </c>
      <c r="B22" s="19">
        <v>1</v>
      </c>
      <c r="C22" s="19">
        <v>3</v>
      </c>
      <c r="D22" s="19">
        <v>2</v>
      </c>
      <c r="E22" s="19">
        <v>0</v>
      </c>
      <c r="F22" s="19">
        <v>0</v>
      </c>
      <c r="G22" s="19">
        <f>(F22)-H22-I22-J22</f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0.33300000000000002</v>
      </c>
      <c r="U22" s="19">
        <v>0</v>
      </c>
      <c r="V22" s="19">
        <v>0.33300000000000002</v>
      </c>
      <c r="W22" s="16"/>
      <c r="X22" s="16"/>
      <c r="Y22" s="16"/>
      <c r="Z22" s="16"/>
      <c r="AA22" s="16"/>
    </row>
    <row r="23" spans="1:27" ht="12" customHeight="1" x14ac:dyDescent="0.2">
      <c r="A23" s="24" t="s">
        <v>152</v>
      </c>
      <c r="B23" s="19">
        <v>11</v>
      </c>
      <c r="C23" s="19">
        <v>35</v>
      </c>
      <c r="D23" s="19">
        <v>29</v>
      </c>
      <c r="E23" s="19">
        <v>6</v>
      </c>
      <c r="F23" s="19">
        <v>6</v>
      </c>
      <c r="G23" s="19">
        <f t="shared" si="0"/>
        <v>5</v>
      </c>
      <c r="H23" s="19">
        <v>1</v>
      </c>
      <c r="I23" s="19">
        <v>0</v>
      </c>
      <c r="J23" s="19">
        <v>0</v>
      </c>
      <c r="K23" s="19">
        <v>1</v>
      </c>
      <c r="L23" s="19">
        <v>1</v>
      </c>
      <c r="M23" s="19">
        <v>5</v>
      </c>
      <c r="N23" s="19">
        <v>5</v>
      </c>
      <c r="O23" s="19">
        <v>0</v>
      </c>
      <c r="P23" s="19">
        <v>0</v>
      </c>
      <c r="Q23" s="19">
        <v>1</v>
      </c>
      <c r="R23" s="19">
        <v>0</v>
      </c>
      <c r="S23" s="19">
        <v>0.20699999999999999</v>
      </c>
      <c r="T23" s="19">
        <v>0.34300000000000003</v>
      </c>
      <c r="U23" s="19">
        <v>0.24099999999999999</v>
      </c>
      <c r="V23" s="19">
        <v>0.58399999999999996</v>
      </c>
      <c r="W23" s="16"/>
      <c r="X23" s="16"/>
      <c r="Y23" s="16"/>
      <c r="Z23" s="16"/>
      <c r="AA23" s="16"/>
    </row>
    <row r="24" spans="1:27" ht="12" customHeight="1" x14ac:dyDescent="0.2">
      <c r="A24" s="24" t="s">
        <v>164</v>
      </c>
      <c r="B24" s="19">
        <v>3</v>
      </c>
      <c r="C24" s="19">
        <v>6</v>
      </c>
      <c r="D24" s="19">
        <v>6</v>
      </c>
      <c r="E24" s="19">
        <v>0</v>
      </c>
      <c r="F24" s="19">
        <v>1</v>
      </c>
      <c r="G24" s="19">
        <f t="shared" si="0"/>
        <v>1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0</v>
      </c>
      <c r="Q24" s="19">
        <v>0</v>
      </c>
      <c r="R24" s="19">
        <v>0</v>
      </c>
      <c r="S24" s="19">
        <v>0.16700000000000001</v>
      </c>
      <c r="T24" s="19">
        <v>0.16700000000000001</v>
      </c>
      <c r="U24" s="19">
        <v>0.16700000000000001</v>
      </c>
      <c r="V24" s="19">
        <v>0.33300000000000002</v>
      </c>
      <c r="W24" s="16"/>
      <c r="X24" s="16"/>
      <c r="Y24" s="16"/>
      <c r="Z24" s="16"/>
      <c r="AA24" s="16"/>
    </row>
    <row r="25" spans="1:27" ht="12" customHeight="1" x14ac:dyDescent="0.2">
      <c r="A25" s="24" t="s">
        <v>180</v>
      </c>
      <c r="B25" s="19">
        <v>1</v>
      </c>
      <c r="C25" s="19">
        <v>2</v>
      </c>
      <c r="D25" s="19">
        <v>1</v>
      </c>
      <c r="E25" s="19">
        <v>0</v>
      </c>
      <c r="F25" s="19">
        <v>0</v>
      </c>
      <c r="G25" s="19">
        <f t="shared" si="0"/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0.5</v>
      </c>
      <c r="U25" s="19">
        <v>0</v>
      </c>
      <c r="V25" s="19">
        <v>0.5</v>
      </c>
      <c r="W25" s="16"/>
      <c r="X25" s="16"/>
      <c r="Y25" s="16"/>
      <c r="Z25" s="16"/>
      <c r="AA25" s="16"/>
    </row>
    <row r="26" spans="1:27" ht="12" customHeight="1" x14ac:dyDescent="0.2">
      <c r="A26" s="24" t="s">
        <v>175</v>
      </c>
      <c r="B26" s="19">
        <v>15</v>
      </c>
      <c r="C26" s="19">
        <v>48</v>
      </c>
      <c r="D26" s="19">
        <v>45</v>
      </c>
      <c r="E26" s="19">
        <v>6</v>
      </c>
      <c r="F26" s="19">
        <v>12</v>
      </c>
      <c r="G26" s="19">
        <f t="shared" si="0"/>
        <v>11</v>
      </c>
      <c r="H26" s="19">
        <v>1</v>
      </c>
      <c r="I26" s="19">
        <v>0</v>
      </c>
      <c r="J26" s="19">
        <v>0</v>
      </c>
      <c r="K26" s="19">
        <v>5</v>
      </c>
      <c r="L26" s="19">
        <v>2</v>
      </c>
      <c r="M26" s="19">
        <v>1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0.26700000000000002</v>
      </c>
      <c r="T26" s="19">
        <v>0.312</v>
      </c>
      <c r="U26" s="19">
        <v>0.28899999999999998</v>
      </c>
      <c r="V26" s="19">
        <v>0.60099999999999998</v>
      </c>
      <c r="W26" s="16"/>
      <c r="X26" s="16"/>
      <c r="Y26" s="16"/>
      <c r="Z26" s="16"/>
      <c r="AA26" s="16"/>
    </row>
    <row r="27" spans="1:27" ht="12" customHeight="1" x14ac:dyDescent="0.2">
      <c r="A27" s="24" t="s">
        <v>184</v>
      </c>
      <c r="B27" s="19">
        <v>13</v>
      </c>
      <c r="C27" s="19">
        <v>39</v>
      </c>
      <c r="D27" s="19">
        <v>34</v>
      </c>
      <c r="E27" s="19">
        <v>6</v>
      </c>
      <c r="F27" s="19">
        <v>9</v>
      </c>
      <c r="G27" s="19">
        <f t="shared" si="0"/>
        <v>8</v>
      </c>
      <c r="H27" s="19">
        <v>1</v>
      </c>
      <c r="I27" s="19">
        <v>0</v>
      </c>
      <c r="J27" s="19">
        <v>0</v>
      </c>
      <c r="K27" s="19">
        <v>6</v>
      </c>
      <c r="L27" s="19">
        <v>1</v>
      </c>
      <c r="M27" s="19">
        <v>4</v>
      </c>
      <c r="N27" s="19">
        <v>12</v>
      </c>
      <c r="O27" s="19">
        <v>0</v>
      </c>
      <c r="P27" s="19">
        <v>0</v>
      </c>
      <c r="Q27" s="19">
        <v>1</v>
      </c>
      <c r="R27" s="19">
        <v>0</v>
      </c>
      <c r="S27" s="19">
        <v>0.26500000000000001</v>
      </c>
      <c r="T27" s="19">
        <v>0.35899999999999999</v>
      </c>
      <c r="U27" s="19">
        <v>0.29399999999999998</v>
      </c>
      <c r="V27" s="19">
        <v>0.65300000000000002</v>
      </c>
      <c r="W27" s="16"/>
      <c r="X27" s="16"/>
      <c r="Y27" s="16"/>
      <c r="Z27" s="16"/>
      <c r="AA27" s="16"/>
    </row>
    <row r="28" spans="1:27" ht="12" customHeight="1" x14ac:dyDescent="0.2">
      <c r="A28" s="24" t="s">
        <v>158</v>
      </c>
      <c r="B28" s="19">
        <v>5</v>
      </c>
      <c r="C28" s="19">
        <v>13</v>
      </c>
      <c r="D28" s="19">
        <v>11</v>
      </c>
      <c r="E28" s="19">
        <v>2</v>
      </c>
      <c r="F28" s="19">
        <v>2</v>
      </c>
      <c r="G28" s="19">
        <f t="shared" si="0"/>
        <v>1</v>
      </c>
      <c r="H28" s="19">
        <v>1</v>
      </c>
      <c r="I28" s="19">
        <v>0</v>
      </c>
      <c r="J28" s="19">
        <v>0</v>
      </c>
      <c r="K28" s="19">
        <v>1</v>
      </c>
      <c r="L28" s="19">
        <v>0</v>
      </c>
      <c r="M28" s="19">
        <v>2</v>
      </c>
      <c r="N28" s="19">
        <v>3</v>
      </c>
      <c r="O28" s="19">
        <v>0</v>
      </c>
      <c r="P28" s="19">
        <v>0</v>
      </c>
      <c r="Q28" s="19">
        <v>0</v>
      </c>
      <c r="R28" s="19">
        <v>0</v>
      </c>
      <c r="S28" s="19">
        <v>0.182</v>
      </c>
      <c r="T28" s="19">
        <v>0.308</v>
      </c>
      <c r="U28" s="19">
        <v>0.27300000000000002</v>
      </c>
      <c r="V28" s="19">
        <v>0.57999999999999996</v>
      </c>
      <c r="W28" s="16"/>
      <c r="X28" s="16"/>
      <c r="Y28" s="16"/>
      <c r="Z28" s="16"/>
      <c r="AA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29</v>
      </c>
      <c r="B36" s="23">
        <v>7</v>
      </c>
      <c r="C36" s="23">
        <v>5</v>
      </c>
      <c r="D36" s="23">
        <v>1</v>
      </c>
      <c r="E36" s="23">
        <v>1</v>
      </c>
      <c r="F36" s="23">
        <v>2</v>
      </c>
      <c r="G36" s="23">
        <v>1</v>
      </c>
      <c r="H36" s="23">
        <v>0</v>
      </c>
      <c r="I36" s="23">
        <v>0</v>
      </c>
      <c r="J36" s="23">
        <v>29.2</v>
      </c>
      <c r="K36" s="23">
        <v>121</v>
      </c>
      <c r="L36" s="23">
        <v>19</v>
      </c>
      <c r="M36" s="23">
        <v>12</v>
      </c>
      <c r="N36" s="23">
        <v>10</v>
      </c>
      <c r="O36" s="23">
        <v>0</v>
      </c>
      <c r="P36" s="23">
        <v>1</v>
      </c>
      <c r="Q36" s="23">
        <v>6</v>
      </c>
      <c r="R36" s="23">
        <v>41</v>
      </c>
      <c r="S36" s="23">
        <v>0.84</v>
      </c>
      <c r="T36" s="23">
        <v>0.16700000000000001</v>
      </c>
      <c r="U36" s="23">
        <v>2.36</v>
      </c>
      <c r="V36" s="16"/>
      <c r="W36" s="16"/>
      <c r="X36" s="16"/>
      <c r="Y36" s="16"/>
      <c r="Z36" s="16"/>
    </row>
    <row r="37" spans="1:26" ht="12" customHeight="1" x14ac:dyDescent="0.2">
      <c r="A37" s="9" t="s">
        <v>36</v>
      </c>
      <c r="B37" s="23">
        <v>3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4</v>
      </c>
      <c r="K37" s="23">
        <v>20</v>
      </c>
      <c r="L37" s="23">
        <v>5</v>
      </c>
      <c r="M37" s="23">
        <v>3</v>
      </c>
      <c r="N37" s="23">
        <v>2</v>
      </c>
      <c r="O37" s="23">
        <v>0</v>
      </c>
      <c r="P37" s="23">
        <v>1</v>
      </c>
      <c r="Q37" s="23">
        <v>0</v>
      </c>
      <c r="R37" s="23">
        <v>3</v>
      </c>
      <c r="S37" s="23">
        <v>1.25</v>
      </c>
      <c r="T37" s="23">
        <v>0.26300000000000001</v>
      </c>
      <c r="U37" s="23">
        <v>3.5</v>
      </c>
      <c r="V37" s="16"/>
      <c r="W37" s="16"/>
      <c r="X37" s="16"/>
      <c r="Y37" s="16"/>
      <c r="Z37" s="16"/>
    </row>
    <row r="38" spans="1:26" ht="12" customHeight="1" x14ac:dyDescent="0.2">
      <c r="A38" s="9" t="s">
        <v>71</v>
      </c>
      <c r="B38" s="23">
        <v>4</v>
      </c>
      <c r="C38" s="23">
        <v>1</v>
      </c>
      <c r="D38" s="23">
        <v>0</v>
      </c>
      <c r="E38" s="23">
        <v>0</v>
      </c>
      <c r="F38" s="23">
        <v>0</v>
      </c>
      <c r="G38" s="23">
        <v>1</v>
      </c>
      <c r="H38" s="23">
        <v>0</v>
      </c>
      <c r="I38" s="23">
        <v>0</v>
      </c>
      <c r="J38" s="23">
        <v>8</v>
      </c>
      <c r="K38" s="23">
        <v>43</v>
      </c>
      <c r="L38" s="23">
        <v>14</v>
      </c>
      <c r="M38" s="23">
        <v>11</v>
      </c>
      <c r="N38" s="23">
        <v>9</v>
      </c>
      <c r="O38" s="23">
        <v>0</v>
      </c>
      <c r="P38" s="23">
        <v>1</v>
      </c>
      <c r="Q38" s="23">
        <v>2</v>
      </c>
      <c r="R38" s="23">
        <v>8</v>
      </c>
      <c r="S38" s="23">
        <v>2</v>
      </c>
      <c r="T38" s="23">
        <v>0.35</v>
      </c>
      <c r="U38" s="23">
        <v>7.87</v>
      </c>
      <c r="V38" s="16"/>
      <c r="W38" s="16"/>
      <c r="X38" s="16"/>
      <c r="Y38" s="16"/>
      <c r="Z38" s="16"/>
    </row>
    <row r="39" spans="1:26" ht="12" customHeight="1" x14ac:dyDescent="0.2">
      <c r="A39" s="9" t="s">
        <v>70</v>
      </c>
      <c r="B39" s="23">
        <v>1</v>
      </c>
      <c r="C39" s="23">
        <v>0</v>
      </c>
      <c r="D39" s="23">
        <v>0</v>
      </c>
      <c r="E39" s="23">
        <v>0</v>
      </c>
      <c r="F39" s="23">
        <v>1</v>
      </c>
      <c r="G39" s="23">
        <v>0</v>
      </c>
      <c r="H39" s="23">
        <v>0</v>
      </c>
      <c r="I39" s="23">
        <v>0</v>
      </c>
      <c r="J39" s="23">
        <v>1</v>
      </c>
      <c r="K39" s="23">
        <v>5</v>
      </c>
      <c r="L39" s="23">
        <v>0</v>
      </c>
      <c r="M39" s="23">
        <v>1</v>
      </c>
      <c r="N39" s="23">
        <v>1</v>
      </c>
      <c r="O39" s="14">
        <v>0</v>
      </c>
      <c r="P39" s="23">
        <v>0</v>
      </c>
      <c r="Q39" s="23">
        <v>3</v>
      </c>
      <c r="R39" s="23">
        <v>0</v>
      </c>
      <c r="S39" s="23">
        <v>3</v>
      </c>
      <c r="T39" s="23">
        <v>0</v>
      </c>
      <c r="U39" s="23">
        <v>7</v>
      </c>
      <c r="V39" s="16"/>
      <c r="W39" s="16"/>
      <c r="X39" s="16"/>
      <c r="Y39" s="16"/>
      <c r="Z39" s="16"/>
    </row>
    <row r="40" spans="1:26" ht="12" customHeight="1" x14ac:dyDescent="0.2">
      <c r="A40" s="9" t="s">
        <v>86</v>
      </c>
      <c r="B40" s="23">
        <v>7</v>
      </c>
      <c r="C40" s="23">
        <v>5</v>
      </c>
      <c r="D40" s="23">
        <v>2</v>
      </c>
      <c r="E40" s="23">
        <v>0</v>
      </c>
      <c r="F40" s="23">
        <v>2</v>
      </c>
      <c r="G40" s="23">
        <v>2</v>
      </c>
      <c r="H40" s="23">
        <v>0</v>
      </c>
      <c r="I40" s="23">
        <v>0</v>
      </c>
      <c r="J40" s="23">
        <v>29</v>
      </c>
      <c r="K40" s="23">
        <v>139</v>
      </c>
      <c r="L40" s="23">
        <v>27</v>
      </c>
      <c r="M40" s="23">
        <v>19</v>
      </c>
      <c r="N40" s="23">
        <v>15</v>
      </c>
      <c r="O40" s="23">
        <v>0</v>
      </c>
      <c r="P40" s="23">
        <v>4</v>
      </c>
      <c r="Q40" s="23">
        <v>13</v>
      </c>
      <c r="R40" s="23">
        <v>24</v>
      </c>
      <c r="S40" s="23">
        <v>1.38</v>
      </c>
      <c r="T40" s="23">
        <v>0.221</v>
      </c>
      <c r="U40" s="23">
        <v>3.62</v>
      </c>
      <c r="V40" s="16"/>
      <c r="W40" s="16"/>
      <c r="X40" s="16"/>
      <c r="Y40" s="16"/>
      <c r="Z40" s="16"/>
    </row>
    <row r="41" spans="1:26" ht="12" customHeight="1" x14ac:dyDescent="0.2">
      <c r="A41" s="9" t="s">
        <v>93</v>
      </c>
      <c r="B41" s="23">
        <v>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1.2</v>
      </c>
      <c r="K41" s="23">
        <v>13</v>
      </c>
      <c r="L41" s="23">
        <v>2</v>
      </c>
      <c r="M41" s="23">
        <v>5</v>
      </c>
      <c r="N41" s="23">
        <v>4</v>
      </c>
      <c r="O41" s="23">
        <v>0</v>
      </c>
      <c r="P41" s="23">
        <v>0</v>
      </c>
      <c r="Q41" s="23">
        <v>5</v>
      </c>
      <c r="R41" s="23">
        <v>3</v>
      </c>
      <c r="S41" s="23">
        <v>4.2</v>
      </c>
      <c r="T41" s="23">
        <v>0.25</v>
      </c>
      <c r="U41" s="23">
        <v>16.8</v>
      </c>
      <c r="V41" s="16"/>
      <c r="W41" s="16"/>
      <c r="X41" s="16"/>
      <c r="Y41" s="16"/>
      <c r="Z41" s="16"/>
    </row>
    <row r="42" spans="1:26" ht="12" customHeight="1" x14ac:dyDescent="0.2">
      <c r="A42" s="9" t="s">
        <v>103</v>
      </c>
      <c r="B42" s="23">
        <v>1</v>
      </c>
      <c r="C42" s="23">
        <v>0</v>
      </c>
      <c r="D42" s="23">
        <v>0</v>
      </c>
      <c r="E42" s="23">
        <v>0</v>
      </c>
      <c r="F42" s="23">
        <v>1</v>
      </c>
      <c r="G42" s="23">
        <v>0</v>
      </c>
      <c r="H42" s="23">
        <v>0</v>
      </c>
      <c r="I42" s="23">
        <v>0</v>
      </c>
      <c r="J42" s="23">
        <v>1.1000000000000001</v>
      </c>
      <c r="K42" s="23">
        <v>4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3</v>
      </c>
      <c r="S42" s="23">
        <v>0</v>
      </c>
      <c r="T42" s="23">
        <v>0</v>
      </c>
      <c r="U42" s="23">
        <v>0</v>
      </c>
      <c r="V42" s="16"/>
      <c r="W42" s="16"/>
      <c r="X42" s="16"/>
      <c r="Y42" s="16"/>
      <c r="Z42" s="16"/>
    </row>
    <row r="43" spans="1:26" ht="12" customHeight="1" x14ac:dyDescent="0.2">
      <c r="A43" s="9" t="s">
        <v>133</v>
      </c>
      <c r="B43" s="23">
        <v>3</v>
      </c>
      <c r="C43" s="23">
        <v>1</v>
      </c>
      <c r="D43" s="23">
        <v>0</v>
      </c>
      <c r="E43" s="23">
        <v>0</v>
      </c>
      <c r="F43" s="23">
        <v>0</v>
      </c>
      <c r="G43" s="23">
        <v>2</v>
      </c>
      <c r="H43" s="23">
        <v>0</v>
      </c>
      <c r="I43" s="23">
        <v>0</v>
      </c>
      <c r="J43" s="23">
        <v>3.2</v>
      </c>
      <c r="K43" s="23">
        <v>24</v>
      </c>
      <c r="L43" s="23">
        <v>7</v>
      </c>
      <c r="M43" s="23">
        <v>10</v>
      </c>
      <c r="N43" s="23">
        <v>7</v>
      </c>
      <c r="O43" s="23">
        <v>0</v>
      </c>
      <c r="P43" s="23">
        <v>0</v>
      </c>
      <c r="Q43" s="23">
        <v>10</v>
      </c>
      <c r="R43" s="23">
        <v>5</v>
      </c>
      <c r="S43" s="23">
        <v>4.6399999999999997</v>
      </c>
      <c r="T43" s="23">
        <v>0.5</v>
      </c>
      <c r="U43" s="23">
        <v>13.36</v>
      </c>
      <c r="V43" s="16"/>
      <c r="W43" s="16"/>
      <c r="X43" s="16"/>
      <c r="Y43" s="16"/>
      <c r="Z43" s="16"/>
    </row>
    <row r="44" spans="1:26" ht="12" customHeight="1" x14ac:dyDescent="0.2">
      <c r="A44" s="9" t="s">
        <v>109</v>
      </c>
      <c r="B44" s="23">
        <v>1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0.2</v>
      </c>
      <c r="K44" s="23">
        <v>8</v>
      </c>
      <c r="L44" s="23">
        <v>0</v>
      </c>
      <c r="M44" s="23">
        <v>3</v>
      </c>
      <c r="N44" s="23">
        <v>1</v>
      </c>
      <c r="O44" s="23">
        <v>0</v>
      </c>
      <c r="P44" s="23">
        <v>0</v>
      </c>
      <c r="Q44" s="23">
        <v>5</v>
      </c>
      <c r="R44" s="23">
        <v>1</v>
      </c>
      <c r="S44" s="23">
        <v>7.5</v>
      </c>
      <c r="T44" s="23">
        <v>0</v>
      </c>
      <c r="U44" s="23">
        <v>10.5</v>
      </c>
      <c r="V44" s="16"/>
      <c r="W44" s="16"/>
      <c r="X44" s="16"/>
      <c r="Y44" s="16"/>
      <c r="Z44" s="16"/>
    </row>
    <row r="45" spans="1:26" ht="12" customHeight="1" x14ac:dyDescent="0.2">
      <c r="A45" s="9" t="s">
        <v>143</v>
      </c>
      <c r="B45" s="23">
        <v>3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5.0999999999999996</v>
      </c>
      <c r="K45" s="23">
        <v>32</v>
      </c>
      <c r="L45" s="23">
        <v>7</v>
      </c>
      <c r="M45" s="23">
        <v>3</v>
      </c>
      <c r="N45" s="23">
        <v>2</v>
      </c>
      <c r="O45" s="23">
        <v>0</v>
      </c>
      <c r="P45" s="23">
        <v>3</v>
      </c>
      <c r="Q45" s="23">
        <v>5</v>
      </c>
      <c r="R45" s="23">
        <v>3</v>
      </c>
      <c r="S45" s="23">
        <v>2.25</v>
      </c>
      <c r="T45" s="23">
        <v>0.29199999999999998</v>
      </c>
      <c r="U45" s="23">
        <v>2.62</v>
      </c>
      <c r="V45" s="16"/>
      <c r="W45" s="16"/>
      <c r="X45" s="16"/>
      <c r="Y45" s="16"/>
      <c r="Z45" s="16"/>
    </row>
    <row r="46" spans="1:26" ht="12" customHeight="1" x14ac:dyDescent="0.2">
      <c r="A46" s="9" t="s">
        <v>134</v>
      </c>
      <c r="B46" s="23">
        <v>6</v>
      </c>
      <c r="C46" s="23">
        <v>6</v>
      </c>
      <c r="D46" s="23">
        <v>3</v>
      </c>
      <c r="E46" s="23">
        <v>0</v>
      </c>
      <c r="F46" s="23">
        <v>4</v>
      </c>
      <c r="G46" s="23">
        <v>2</v>
      </c>
      <c r="H46" s="23">
        <v>0</v>
      </c>
      <c r="I46" s="23">
        <v>0</v>
      </c>
      <c r="J46" s="23">
        <v>34.1</v>
      </c>
      <c r="K46" s="23">
        <v>149</v>
      </c>
      <c r="L46" s="23">
        <v>29</v>
      </c>
      <c r="M46" s="23">
        <v>13</v>
      </c>
      <c r="N46" s="23">
        <v>11</v>
      </c>
      <c r="O46" s="23">
        <v>0</v>
      </c>
      <c r="P46" s="23">
        <v>2</v>
      </c>
      <c r="Q46" s="23">
        <v>13</v>
      </c>
      <c r="R46" s="23">
        <v>37</v>
      </c>
      <c r="S46" s="23">
        <v>1.22</v>
      </c>
      <c r="T46" s="23">
        <v>0.216</v>
      </c>
      <c r="U46" s="23">
        <v>2.2400000000000002</v>
      </c>
      <c r="V46" s="16"/>
      <c r="W46" s="16"/>
      <c r="X46" s="16"/>
      <c r="Y46" s="16"/>
      <c r="Z46" s="16"/>
    </row>
    <row r="47" spans="1:26" ht="12" customHeight="1" x14ac:dyDescent="0.2">
      <c r="A47" s="9" t="s">
        <v>152</v>
      </c>
      <c r="B47" s="23">
        <v>5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2</v>
      </c>
      <c r="I47" s="23">
        <v>2</v>
      </c>
      <c r="J47" s="23">
        <v>7</v>
      </c>
      <c r="K47" s="23">
        <v>32</v>
      </c>
      <c r="L47" s="23">
        <v>5</v>
      </c>
      <c r="M47" s="23">
        <v>3</v>
      </c>
      <c r="N47" s="23">
        <v>2</v>
      </c>
      <c r="O47" s="23">
        <v>0</v>
      </c>
      <c r="P47" s="23">
        <v>2</v>
      </c>
      <c r="Q47" s="23">
        <v>3</v>
      </c>
      <c r="R47" s="23">
        <v>13</v>
      </c>
      <c r="S47" s="23">
        <v>1.1399999999999999</v>
      </c>
      <c r="T47" s="23">
        <v>0.185</v>
      </c>
      <c r="U47" s="23">
        <v>2</v>
      </c>
      <c r="V47" s="16"/>
      <c r="W47" s="16"/>
      <c r="X47" s="16"/>
      <c r="Y47" s="16"/>
      <c r="Z47" s="16"/>
    </row>
    <row r="48" spans="1:26" ht="12" customHeight="1" x14ac:dyDescent="0.2">
      <c r="A48" s="9" t="s">
        <v>164</v>
      </c>
      <c r="B48" s="23">
        <v>7</v>
      </c>
      <c r="C48" s="23">
        <v>4</v>
      </c>
      <c r="D48" s="23">
        <v>0</v>
      </c>
      <c r="E48" s="23">
        <v>0</v>
      </c>
      <c r="F48" s="23">
        <v>1</v>
      </c>
      <c r="G48" s="23">
        <v>2</v>
      </c>
      <c r="H48" s="23">
        <v>0</v>
      </c>
      <c r="I48" s="23">
        <v>0</v>
      </c>
      <c r="J48" s="23">
        <v>18</v>
      </c>
      <c r="K48" s="23">
        <v>93</v>
      </c>
      <c r="L48" s="23">
        <v>24</v>
      </c>
      <c r="M48" s="23">
        <v>19</v>
      </c>
      <c r="N48" s="23">
        <v>15</v>
      </c>
      <c r="O48" s="23">
        <v>0</v>
      </c>
      <c r="P48" s="23">
        <v>3</v>
      </c>
      <c r="Q48" s="23">
        <v>9</v>
      </c>
      <c r="R48" s="23">
        <v>18</v>
      </c>
      <c r="S48" s="23">
        <v>1.83</v>
      </c>
      <c r="T48" s="23">
        <v>0.29599999999999999</v>
      </c>
      <c r="U48" s="23">
        <v>5.83</v>
      </c>
      <c r="V48" s="16"/>
      <c r="W48" s="16"/>
      <c r="X48" s="16"/>
      <c r="Y48" s="16"/>
      <c r="Z48" s="16"/>
    </row>
    <row r="49" spans="1:26" ht="12" customHeight="1" x14ac:dyDescent="0.2">
      <c r="A49" s="9" t="s">
        <v>180</v>
      </c>
      <c r="B49" s="23">
        <v>3</v>
      </c>
      <c r="C49" s="23">
        <v>0</v>
      </c>
      <c r="D49" s="23">
        <v>0</v>
      </c>
      <c r="E49" s="23">
        <v>0</v>
      </c>
      <c r="F49" s="23">
        <v>1</v>
      </c>
      <c r="G49" s="23">
        <v>0</v>
      </c>
      <c r="H49" s="23">
        <v>0</v>
      </c>
      <c r="I49" s="23">
        <v>0</v>
      </c>
      <c r="J49" s="23">
        <v>6.1</v>
      </c>
      <c r="K49" s="23">
        <v>32</v>
      </c>
      <c r="L49" s="23">
        <v>3</v>
      </c>
      <c r="M49" s="23">
        <v>3</v>
      </c>
      <c r="N49" s="23">
        <v>3</v>
      </c>
      <c r="O49" s="23">
        <v>0</v>
      </c>
      <c r="P49" s="23">
        <v>3</v>
      </c>
      <c r="Q49" s="23">
        <v>6</v>
      </c>
      <c r="R49" s="23">
        <v>5</v>
      </c>
      <c r="S49" s="23">
        <v>1.42</v>
      </c>
      <c r="T49" s="23">
        <v>0.13</v>
      </c>
      <c r="U49" s="23">
        <v>3.32</v>
      </c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V62" s="16"/>
      <c r="W62" s="16"/>
      <c r="X62" s="16"/>
      <c r="Y62" s="16"/>
      <c r="Z62" s="16"/>
    </row>
    <row r="63" spans="1:26" ht="12" customHeight="1" x14ac:dyDescent="0.2">
      <c r="V63" s="16"/>
      <c r="W63" s="16"/>
      <c r="X63" s="16"/>
      <c r="Y63" s="16"/>
      <c r="Z63" s="16"/>
    </row>
    <row r="64" spans="1:26" ht="12" customHeight="1" x14ac:dyDescent="0.2">
      <c r="V64" s="16"/>
      <c r="W64" s="16"/>
      <c r="X64" s="16"/>
      <c r="Y64" s="16"/>
      <c r="Z64" s="16"/>
    </row>
    <row r="65" spans="1:26" ht="12" customHeight="1" x14ac:dyDescent="0.2">
      <c r="V65" s="16"/>
      <c r="W65" s="16"/>
      <c r="X65" s="16"/>
      <c r="Y65" s="16"/>
      <c r="Z65" s="16"/>
    </row>
    <row r="66" spans="1:26" ht="12" customHeight="1" x14ac:dyDescent="0.2">
      <c r="V66" s="16"/>
      <c r="W66" s="16"/>
      <c r="X66" s="16"/>
      <c r="Y66" s="16"/>
      <c r="Z66" s="16"/>
    </row>
    <row r="67" spans="1:26" ht="12" customHeight="1" x14ac:dyDescent="0.2"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74"/>
  <sheetViews>
    <sheetView workbookViewId="0">
      <selection activeCell="H53" sqref="H53"/>
    </sheetView>
  </sheetViews>
  <sheetFormatPr defaultColWidth="12.625" defaultRowHeight="15" customHeight="1" x14ac:dyDescent="0.2"/>
  <cols>
    <col min="1" max="1" width="19.625" style="17" customWidth="1"/>
    <col min="2" max="21" width="8" style="17" customWidth="1"/>
    <col min="22" max="26" width="7.625" style="17" customWidth="1"/>
    <col min="27" max="16384" width="12.625" style="17"/>
  </cols>
  <sheetData>
    <row r="1" spans="1:27" ht="12" customHeight="1" x14ac:dyDescent="0.2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217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16</v>
      </c>
      <c r="S1" s="27" t="s">
        <v>17</v>
      </c>
      <c r="T1" s="27" t="s">
        <v>18</v>
      </c>
      <c r="U1" s="27" t="s">
        <v>19</v>
      </c>
      <c r="V1" s="27" t="s">
        <v>20</v>
      </c>
      <c r="W1" s="16"/>
      <c r="X1" s="16"/>
      <c r="Y1" s="16"/>
      <c r="Z1" s="16"/>
    </row>
    <row r="2" spans="1:27" ht="12" customHeight="1" x14ac:dyDescent="0.2">
      <c r="A2" s="18" t="s">
        <v>29</v>
      </c>
      <c r="B2" s="19">
        <v>1</v>
      </c>
      <c r="C2" s="19">
        <v>2</v>
      </c>
      <c r="D2" s="19">
        <v>2</v>
      </c>
      <c r="E2" s="19">
        <v>0</v>
      </c>
      <c r="F2" s="19">
        <v>0</v>
      </c>
      <c r="G2" s="19">
        <f>(F2)-H2-I2-J2</f>
        <v>0</v>
      </c>
      <c r="H2" s="19">
        <v>0</v>
      </c>
      <c r="I2" s="19">
        <v>0</v>
      </c>
      <c r="J2" s="19">
        <v>0</v>
      </c>
      <c r="K2" s="19">
        <v>0</v>
      </c>
      <c r="L2" s="19">
        <v>0</v>
      </c>
      <c r="M2" s="19">
        <v>0</v>
      </c>
      <c r="N2" s="19">
        <v>0</v>
      </c>
      <c r="O2" s="19">
        <v>0</v>
      </c>
      <c r="P2" s="19">
        <v>0</v>
      </c>
      <c r="Q2" s="19">
        <v>0</v>
      </c>
      <c r="R2" s="19">
        <v>0</v>
      </c>
      <c r="S2" s="19">
        <v>0</v>
      </c>
      <c r="T2" s="19">
        <v>0</v>
      </c>
      <c r="U2" s="19">
        <v>0</v>
      </c>
      <c r="V2" s="19">
        <v>0</v>
      </c>
      <c r="W2" s="16"/>
      <c r="X2" s="16"/>
      <c r="Y2" s="16"/>
      <c r="Z2" s="16"/>
      <c r="AA2" s="16"/>
    </row>
    <row r="3" spans="1:27" ht="12" customHeight="1" x14ac:dyDescent="0.2">
      <c r="A3" s="18" t="s">
        <v>28</v>
      </c>
      <c r="B3" s="19">
        <v>14</v>
      </c>
      <c r="C3" s="19">
        <v>48</v>
      </c>
      <c r="D3" s="19">
        <v>43</v>
      </c>
      <c r="E3" s="19">
        <v>18</v>
      </c>
      <c r="F3" s="19">
        <v>16</v>
      </c>
      <c r="G3" s="19">
        <f t="shared" ref="G3:G23" si="0">(F3)-H3-I3-J3</f>
        <v>12</v>
      </c>
      <c r="H3" s="19">
        <v>1</v>
      </c>
      <c r="I3" s="19">
        <v>0</v>
      </c>
      <c r="J3" s="19">
        <v>3</v>
      </c>
      <c r="K3" s="19">
        <v>14</v>
      </c>
      <c r="L3" s="19">
        <v>2</v>
      </c>
      <c r="M3" s="19">
        <v>3</v>
      </c>
      <c r="N3" s="19">
        <v>7</v>
      </c>
      <c r="O3" s="19">
        <v>0</v>
      </c>
      <c r="P3" s="19">
        <v>0</v>
      </c>
      <c r="Q3" s="19">
        <v>3</v>
      </c>
      <c r="R3" s="19">
        <v>0</v>
      </c>
      <c r="S3" s="19">
        <v>0.372</v>
      </c>
      <c r="T3" s="19">
        <v>0.437</v>
      </c>
      <c r="U3" s="19">
        <v>0.60499999999999998</v>
      </c>
      <c r="V3" s="19">
        <v>1.042</v>
      </c>
      <c r="W3" s="16"/>
      <c r="X3" s="16"/>
      <c r="Y3" s="16"/>
      <c r="Z3" s="16"/>
      <c r="AA3" s="16"/>
    </row>
    <row r="4" spans="1:27" ht="12" customHeight="1" x14ac:dyDescent="0.2">
      <c r="A4" s="18" t="s">
        <v>35</v>
      </c>
      <c r="B4" s="19">
        <v>17</v>
      </c>
      <c r="C4" s="19">
        <v>71</v>
      </c>
      <c r="D4" s="19">
        <v>62</v>
      </c>
      <c r="E4" s="19">
        <v>10</v>
      </c>
      <c r="F4" s="19">
        <v>23</v>
      </c>
      <c r="G4" s="19">
        <f t="shared" si="0"/>
        <v>19</v>
      </c>
      <c r="H4" s="19">
        <v>4</v>
      </c>
      <c r="I4" s="19">
        <v>0</v>
      </c>
      <c r="J4" s="19">
        <v>0</v>
      </c>
      <c r="K4" s="19">
        <v>17</v>
      </c>
      <c r="L4" s="19">
        <v>1</v>
      </c>
      <c r="M4" s="19">
        <v>7</v>
      </c>
      <c r="N4" s="19">
        <v>7</v>
      </c>
      <c r="O4" s="19">
        <v>0</v>
      </c>
      <c r="P4" s="19">
        <v>1</v>
      </c>
      <c r="Q4" s="19">
        <v>0</v>
      </c>
      <c r="R4" s="19">
        <v>0</v>
      </c>
      <c r="S4" s="19">
        <v>0.371</v>
      </c>
      <c r="T4" s="19">
        <v>0.437</v>
      </c>
      <c r="U4" s="19">
        <v>0.435</v>
      </c>
      <c r="V4" s="19">
        <v>0.872</v>
      </c>
      <c r="W4" s="16"/>
      <c r="X4" s="16"/>
      <c r="Y4" s="16"/>
      <c r="Z4" s="16"/>
      <c r="AA4" s="16"/>
    </row>
    <row r="5" spans="1:27" ht="12" customHeight="1" x14ac:dyDescent="0.2">
      <c r="A5" s="18" t="s">
        <v>48</v>
      </c>
      <c r="B5" s="19">
        <v>22</v>
      </c>
      <c r="C5" s="19">
        <v>83</v>
      </c>
      <c r="D5" s="19">
        <v>69</v>
      </c>
      <c r="E5" s="19">
        <v>22</v>
      </c>
      <c r="F5" s="19">
        <v>20</v>
      </c>
      <c r="G5" s="19">
        <f t="shared" si="0"/>
        <v>15</v>
      </c>
      <c r="H5" s="19">
        <v>5</v>
      </c>
      <c r="I5" s="19">
        <v>0</v>
      </c>
      <c r="J5" s="19">
        <v>0</v>
      </c>
      <c r="K5" s="19">
        <v>17</v>
      </c>
      <c r="L5" s="19">
        <v>5</v>
      </c>
      <c r="M5" s="19">
        <v>7</v>
      </c>
      <c r="N5" s="19">
        <v>6</v>
      </c>
      <c r="O5" s="19">
        <v>1</v>
      </c>
      <c r="P5" s="19">
        <v>1</v>
      </c>
      <c r="Q5" s="19">
        <v>2</v>
      </c>
      <c r="R5" s="19">
        <v>0</v>
      </c>
      <c r="S5" s="19">
        <v>0.28999999999999998</v>
      </c>
      <c r="T5" s="19">
        <v>0.39</v>
      </c>
      <c r="U5" s="19">
        <v>0.36199999999999999</v>
      </c>
      <c r="V5" s="19">
        <v>0.753</v>
      </c>
      <c r="W5" s="16"/>
      <c r="X5" s="16"/>
      <c r="Y5" s="16"/>
      <c r="Z5" s="16"/>
      <c r="AA5" s="16"/>
    </row>
    <row r="6" spans="1:27" ht="12" customHeight="1" x14ac:dyDescent="0.2">
      <c r="A6" s="18" t="s">
        <v>49</v>
      </c>
      <c r="B6" s="19">
        <v>15</v>
      </c>
      <c r="C6" s="19">
        <v>51</v>
      </c>
      <c r="D6" s="19">
        <v>47</v>
      </c>
      <c r="E6" s="19">
        <v>13</v>
      </c>
      <c r="F6" s="19">
        <v>18</v>
      </c>
      <c r="G6" s="19">
        <f t="shared" si="0"/>
        <v>16</v>
      </c>
      <c r="H6" s="19">
        <v>2</v>
      </c>
      <c r="I6" s="19">
        <v>0</v>
      </c>
      <c r="J6" s="19">
        <v>0</v>
      </c>
      <c r="K6" s="19">
        <v>14</v>
      </c>
      <c r="L6" s="19">
        <v>0</v>
      </c>
      <c r="M6" s="19">
        <v>3</v>
      </c>
      <c r="N6" s="19">
        <v>5</v>
      </c>
      <c r="O6" s="19">
        <v>0</v>
      </c>
      <c r="P6" s="19">
        <v>1</v>
      </c>
      <c r="Q6" s="19">
        <v>1</v>
      </c>
      <c r="R6" s="19">
        <v>2</v>
      </c>
      <c r="S6" s="19">
        <v>0.38300000000000001</v>
      </c>
      <c r="T6" s="19">
        <v>0.41199999999999998</v>
      </c>
      <c r="U6" s="19">
        <v>0.42599999999999999</v>
      </c>
      <c r="V6" s="19">
        <v>0.83699999999999997</v>
      </c>
      <c r="W6" s="16"/>
      <c r="X6" s="16"/>
      <c r="Y6" s="16"/>
      <c r="Z6" s="16"/>
      <c r="AA6" s="16"/>
    </row>
    <row r="7" spans="1:27" ht="12" customHeight="1" x14ac:dyDescent="0.2">
      <c r="A7" s="18" t="s">
        <v>57</v>
      </c>
      <c r="B7" s="19">
        <v>10</v>
      </c>
      <c r="C7" s="19">
        <v>31</v>
      </c>
      <c r="D7" s="19">
        <v>24</v>
      </c>
      <c r="E7" s="19">
        <v>12</v>
      </c>
      <c r="F7" s="19">
        <v>10</v>
      </c>
      <c r="G7" s="19">
        <f t="shared" si="0"/>
        <v>9</v>
      </c>
      <c r="H7" s="19">
        <v>1</v>
      </c>
      <c r="I7" s="19">
        <v>0</v>
      </c>
      <c r="J7" s="19">
        <v>0</v>
      </c>
      <c r="K7" s="19">
        <v>3</v>
      </c>
      <c r="L7" s="19">
        <v>2</v>
      </c>
      <c r="M7" s="19">
        <v>4</v>
      </c>
      <c r="N7" s="19">
        <v>5</v>
      </c>
      <c r="O7" s="19">
        <v>0</v>
      </c>
      <c r="P7" s="19">
        <v>1</v>
      </c>
      <c r="Q7" s="19">
        <v>0</v>
      </c>
      <c r="R7" s="19">
        <v>0</v>
      </c>
      <c r="S7" s="19">
        <v>0.41699999999999998</v>
      </c>
      <c r="T7" s="19">
        <v>0.51600000000000001</v>
      </c>
      <c r="U7" s="19">
        <v>0.45800000000000002</v>
      </c>
      <c r="V7" s="19">
        <v>0.97399999999999998</v>
      </c>
      <c r="W7" s="16"/>
      <c r="X7" s="16"/>
      <c r="Y7" s="16"/>
      <c r="Z7" s="16"/>
      <c r="AA7" s="16"/>
    </row>
    <row r="8" spans="1:27" ht="12" customHeight="1" x14ac:dyDescent="0.2">
      <c r="A8" s="18" t="s">
        <v>58</v>
      </c>
      <c r="B8" s="19">
        <v>19</v>
      </c>
      <c r="C8" s="19">
        <v>60</v>
      </c>
      <c r="D8" s="19">
        <v>48</v>
      </c>
      <c r="E8" s="19">
        <v>18</v>
      </c>
      <c r="F8" s="19">
        <v>13</v>
      </c>
      <c r="G8" s="19">
        <f t="shared" si="0"/>
        <v>10</v>
      </c>
      <c r="H8" s="19">
        <v>1</v>
      </c>
      <c r="I8" s="19">
        <v>1</v>
      </c>
      <c r="J8" s="19">
        <v>1</v>
      </c>
      <c r="K8" s="19">
        <v>15</v>
      </c>
      <c r="L8" s="19">
        <v>2</v>
      </c>
      <c r="M8" s="19">
        <v>9</v>
      </c>
      <c r="N8" s="19">
        <v>7</v>
      </c>
      <c r="O8" s="19">
        <v>0</v>
      </c>
      <c r="P8" s="19">
        <v>1</v>
      </c>
      <c r="Q8" s="19">
        <v>0</v>
      </c>
      <c r="R8" s="19">
        <v>0</v>
      </c>
      <c r="S8" s="19">
        <v>0.27100000000000002</v>
      </c>
      <c r="T8" s="19">
        <v>0.4</v>
      </c>
      <c r="U8" s="19">
        <v>0.39600000000000002</v>
      </c>
      <c r="V8" s="19">
        <v>0.79600000000000004</v>
      </c>
      <c r="W8" s="16"/>
      <c r="X8" s="16"/>
      <c r="Y8" s="16"/>
      <c r="Z8" s="16"/>
      <c r="AA8" s="16"/>
    </row>
    <row r="9" spans="1:27" ht="12" customHeight="1" x14ac:dyDescent="0.2">
      <c r="A9" s="18" t="s">
        <v>72</v>
      </c>
      <c r="B9" s="19">
        <v>20</v>
      </c>
      <c r="C9" s="19">
        <v>65</v>
      </c>
      <c r="D9" s="19">
        <v>49</v>
      </c>
      <c r="E9" s="19">
        <v>16</v>
      </c>
      <c r="F9" s="19">
        <v>12</v>
      </c>
      <c r="G9" s="19">
        <f t="shared" si="0"/>
        <v>7</v>
      </c>
      <c r="H9" s="19">
        <v>4</v>
      </c>
      <c r="I9" s="19">
        <v>1</v>
      </c>
      <c r="J9" s="19">
        <v>0</v>
      </c>
      <c r="K9" s="19">
        <v>7</v>
      </c>
      <c r="L9" s="19">
        <v>2</v>
      </c>
      <c r="M9" s="19">
        <v>8</v>
      </c>
      <c r="N9" s="19">
        <v>6</v>
      </c>
      <c r="O9" s="19">
        <v>4</v>
      </c>
      <c r="P9" s="19">
        <v>2</v>
      </c>
      <c r="Q9" s="19">
        <v>1</v>
      </c>
      <c r="R9" s="19">
        <v>0</v>
      </c>
      <c r="S9" s="19">
        <v>0.245</v>
      </c>
      <c r="T9" s="19">
        <v>0.36099999999999999</v>
      </c>
      <c r="U9" s="19">
        <v>0.36699999999999999</v>
      </c>
      <c r="V9" s="19">
        <v>0.72799999999999998</v>
      </c>
      <c r="W9" s="16"/>
      <c r="X9" s="16"/>
      <c r="Y9" s="16"/>
      <c r="Z9" s="16"/>
      <c r="AA9" s="16"/>
    </row>
    <row r="10" spans="1:27" ht="12" customHeight="1" x14ac:dyDescent="0.2">
      <c r="A10" s="18" t="s">
        <v>87</v>
      </c>
      <c r="B10" s="19">
        <v>7</v>
      </c>
      <c r="C10" s="19">
        <v>22</v>
      </c>
      <c r="D10" s="19">
        <v>20</v>
      </c>
      <c r="E10" s="19">
        <v>5</v>
      </c>
      <c r="F10" s="19">
        <v>8</v>
      </c>
      <c r="G10" s="19">
        <f t="shared" si="0"/>
        <v>8</v>
      </c>
      <c r="H10" s="19">
        <v>0</v>
      </c>
      <c r="I10" s="19">
        <v>0</v>
      </c>
      <c r="J10" s="19">
        <v>0</v>
      </c>
      <c r="K10" s="19">
        <v>3</v>
      </c>
      <c r="L10" s="19">
        <v>0</v>
      </c>
      <c r="M10" s="19">
        <v>2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0.4</v>
      </c>
      <c r="T10" s="19">
        <v>0.45500000000000002</v>
      </c>
      <c r="U10" s="19">
        <v>0.4</v>
      </c>
      <c r="V10" s="19">
        <v>0.85499999999999998</v>
      </c>
      <c r="W10" s="16"/>
      <c r="X10" s="16"/>
      <c r="Y10" s="16"/>
      <c r="Z10" s="16"/>
      <c r="AA10" s="16"/>
    </row>
    <row r="11" spans="1:27" ht="12" customHeight="1" x14ac:dyDescent="0.2">
      <c r="A11" s="18" t="s">
        <v>93</v>
      </c>
      <c r="B11" s="19">
        <v>4</v>
      </c>
      <c r="C11" s="19">
        <v>9</v>
      </c>
      <c r="D11" s="19">
        <v>9</v>
      </c>
      <c r="E11" s="19">
        <v>0</v>
      </c>
      <c r="F11" s="19">
        <v>2</v>
      </c>
      <c r="G11" s="19">
        <f t="shared" si="0"/>
        <v>2</v>
      </c>
      <c r="H11" s="19">
        <v>0</v>
      </c>
      <c r="I11" s="19">
        <v>0</v>
      </c>
      <c r="J11" s="19">
        <v>0</v>
      </c>
      <c r="K11" s="19">
        <v>3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0.222</v>
      </c>
      <c r="T11" s="19">
        <v>0.222</v>
      </c>
      <c r="U11" s="19">
        <v>0.222</v>
      </c>
      <c r="V11" s="19">
        <v>0.44400000000000001</v>
      </c>
      <c r="W11" s="16"/>
      <c r="X11" s="16"/>
      <c r="Y11" s="16"/>
      <c r="Z11" s="16"/>
      <c r="AA11" s="16"/>
    </row>
    <row r="12" spans="1:27" ht="12" customHeight="1" x14ac:dyDescent="0.2">
      <c r="A12" s="18" t="s">
        <v>94</v>
      </c>
      <c r="B12" s="19">
        <v>2</v>
      </c>
      <c r="C12" s="19">
        <v>3</v>
      </c>
      <c r="D12" s="19">
        <v>0</v>
      </c>
      <c r="E12" s="19">
        <v>1</v>
      </c>
      <c r="F12" s="19">
        <v>0</v>
      </c>
      <c r="G12" s="19">
        <f t="shared" si="0"/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3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1</v>
      </c>
      <c r="U12" s="19">
        <v>0</v>
      </c>
      <c r="V12" s="19">
        <v>1</v>
      </c>
      <c r="W12" s="16"/>
      <c r="X12" s="16"/>
      <c r="Y12" s="16"/>
      <c r="Z12" s="16"/>
      <c r="AA12" s="16"/>
    </row>
    <row r="13" spans="1:27" ht="12" customHeight="1" x14ac:dyDescent="0.2">
      <c r="A13" s="18" t="s">
        <v>110</v>
      </c>
      <c r="B13" s="19">
        <v>11</v>
      </c>
      <c r="C13" s="19">
        <v>40</v>
      </c>
      <c r="D13" s="19">
        <v>35</v>
      </c>
      <c r="E13" s="19">
        <v>11</v>
      </c>
      <c r="F13" s="19">
        <v>11</v>
      </c>
      <c r="G13" s="19">
        <f t="shared" si="0"/>
        <v>11</v>
      </c>
      <c r="H13" s="19">
        <v>0</v>
      </c>
      <c r="I13" s="19">
        <v>0</v>
      </c>
      <c r="J13" s="19">
        <v>0</v>
      </c>
      <c r="K13" s="19">
        <v>7</v>
      </c>
      <c r="L13" s="19">
        <v>1</v>
      </c>
      <c r="M13" s="19">
        <v>3</v>
      </c>
      <c r="N13" s="19">
        <v>2</v>
      </c>
      <c r="O13" s="19">
        <v>1</v>
      </c>
      <c r="P13" s="19">
        <v>0</v>
      </c>
      <c r="Q13" s="19">
        <v>1</v>
      </c>
      <c r="R13" s="19">
        <v>0</v>
      </c>
      <c r="S13" s="19">
        <v>0.314</v>
      </c>
      <c r="T13" s="19">
        <v>0.38500000000000001</v>
      </c>
      <c r="U13" s="19">
        <v>0.314</v>
      </c>
      <c r="V13" s="19">
        <v>0.69899999999999995</v>
      </c>
      <c r="W13" s="16"/>
      <c r="X13" s="16"/>
      <c r="Y13" s="16"/>
      <c r="Z13" s="16"/>
      <c r="AA13" s="16"/>
    </row>
    <row r="14" spans="1:27" ht="12" customHeight="1" x14ac:dyDescent="0.2">
      <c r="A14" s="18" t="s">
        <v>117</v>
      </c>
      <c r="B14" s="19">
        <v>22</v>
      </c>
      <c r="C14" s="19">
        <v>82</v>
      </c>
      <c r="D14" s="19">
        <v>71</v>
      </c>
      <c r="E14" s="19">
        <v>20</v>
      </c>
      <c r="F14" s="19">
        <v>27</v>
      </c>
      <c r="G14" s="19">
        <f t="shared" si="0"/>
        <v>17</v>
      </c>
      <c r="H14" s="19">
        <v>7</v>
      </c>
      <c r="I14" s="19">
        <v>0</v>
      </c>
      <c r="J14" s="19">
        <v>3</v>
      </c>
      <c r="K14" s="19">
        <v>23</v>
      </c>
      <c r="L14" s="19">
        <v>3</v>
      </c>
      <c r="M14" s="19">
        <v>6</v>
      </c>
      <c r="N14" s="19">
        <v>13</v>
      </c>
      <c r="O14" s="19">
        <v>0</v>
      </c>
      <c r="P14" s="19">
        <v>2</v>
      </c>
      <c r="Q14" s="19">
        <v>1</v>
      </c>
      <c r="R14" s="19">
        <v>0</v>
      </c>
      <c r="S14" s="19">
        <v>0.38</v>
      </c>
      <c r="T14" s="19">
        <v>0.439</v>
      </c>
      <c r="U14" s="19">
        <v>0.60599999999999998</v>
      </c>
      <c r="V14" s="19">
        <v>1.0449999999999999</v>
      </c>
      <c r="W14" s="16"/>
      <c r="X14" s="16"/>
      <c r="Y14" s="16"/>
      <c r="Z14" s="16"/>
      <c r="AA14" s="16"/>
    </row>
    <row r="15" spans="1:27" ht="12" customHeight="1" x14ac:dyDescent="0.2">
      <c r="A15" s="18" t="s">
        <v>125</v>
      </c>
      <c r="B15" s="19">
        <v>22</v>
      </c>
      <c r="C15" s="19">
        <v>97</v>
      </c>
      <c r="D15" s="19">
        <v>81</v>
      </c>
      <c r="E15" s="19">
        <v>24</v>
      </c>
      <c r="F15" s="19">
        <v>31</v>
      </c>
      <c r="G15" s="19">
        <f t="shared" si="0"/>
        <v>21</v>
      </c>
      <c r="H15" s="19">
        <v>8</v>
      </c>
      <c r="I15" s="19">
        <v>1</v>
      </c>
      <c r="J15" s="19">
        <v>1</v>
      </c>
      <c r="K15" s="19">
        <v>17</v>
      </c>
      <c r="L15" s="19">
        <v>2</v>
      </c>
      <c r="M15" s="19">
        <v>11</v>
      </c>
      <c r="N15" s="19">
        <v>3</v>
      </c>
      <c r="O15" s="19">
        <v>1</v>
      </c>
      <c r="P15" s="19">
        <v>2</v>
      </c>
      <c r="Q15" s="19">
        <v>7</v>
      </c>
      <c r="R15" s="19">
        <v>2</v>
      </c>
      <c r="S15" s="19">
        <v>0.38300000000000001</v>
      </c>
      <c r="T15" s="19">
        <v>0.45800000000000002</v>
      </c>
      <c r="U15" s="19">
        <v>0.54300000000000004</v>
      </c>
      <c r="V15" s="19">
        <v>1.002</v>
      </c>
      <c r="W15" s="16"/>
      <c r="X15" s="16"/>
      <c r="Y15" s="16"/>
      <c r="Z15" s="16"/>
      <c r="AA15" s="16"/>
    </row>
    <row r="16" spans="1:27" ht="12" customHeight="1" x14ac:dyDescent="0.2">
      <c r="A16" s="18" t="s">
        <v>134</v>
      </c>
      <c r="B16" s="19">
        <v>3</v>
      </c>
      <c r="C16" s="19">
        <v>7</v>
      </c>
      <c r="D16" s="19">
        <v>4</v>
      </c>
      <c r="E16" s="19">
        <v>3</v>
      </c>
      <c r="F16" s="19">
        <v>2</v>
      </c>
      <c r="G16" s="19">
        <f t="shared" si="0"/>
        <v>2</v>
      </c>
      <c r="H16" s="19">
        <v>0</v>
      </c>
      <c r="I16" s="19">
        <v>0</v>
      </c>
      <c r="J16" s="19">
        <v>0</v>
      </c>
      <c r="K16" s="19">
        <v>1</v>
      </c>
      <c r="L16" s="19">
        <v>0</v>
      </c>
      <c r="M16" s="19">
        <v>3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0.5</v>
      </c>
      <c r="T16" s="19">
        <v>0.71399999999999997</v>
      </c>
      <c r="U16" s="19">
        <v>0.5</v>
      </c>
      <c r="V16" s="19">
        <v>1.214</v>
      </c>
      <c r="W16" s="16"/>
      <c r="X16" s="16"/>
      <c r="Y16" s="16"/>
      <c r="Z16" s="16"/>
      <c r="AA16" s="16"/>
    </row>
    <row r="17" spans="1:27" ht="12" customHeight="1" x14ac:dyDescent="0.2">
      <c r="A17" s="18" t="s">
        <v>144</v>
      </c>
      <c r="B17" s="19">
        <v>16</v>
      </c>
      <c r="C17" s="19">
        <v>57</v>
      </c>
      <c r="D17" s="19">
        <v>51</v>
      </c>
      <c r="E17" s="19">
        <v>7</v>
      </c>
      <c r="F17" s="19">
        <v>11</v>
      </c>
      <c r="G17" s="19">
        <f t="shared" si="0"/>
        <v>10</v>
      </c>
      <c r="H17" s="19">
        <v>0</v>
      </c>
      <c r="I17" s="19">
        <v>1</v>
      </c>
      <c r="J17" s="19">
        <v>0</v>
      </c>
      <c r="K17" s="19">
        <v>8</v>
      </c>
      <c r="L17" s="19">
        <v>0</v>
      </c>
      <c r="M17" s="19">
        <v>5</v>
      </c>
      <c r="N17" s="19">
        <v>7</v>
      </c>
      <c r="O17" s="19">
        <v>1</v>
      </c>
      <c r="P17" s="19">
        <v>0</v>
      </c>
      <c r="Q17" s="19">
        <v>0</v>
      </c>
      <c r="R17" s="19">
        <v>0</v>
      </c>
      <c r="S17" s="19">
        <v>0.216</v>
      </c>
      <c r="T17" s="19">
        <v>0.28599999999999998</v>
      </c>
      <c r="U17" s="19">
        <v>0.255</v>
      </c>
      <c r="V17" s="19">
        <v>0.54100000000000004</v>
      </c>
      <c r="W17" s="16"/>
      <c r="X17" s="16"/>
      <c r="Y17" s="16"/>
      <c r="Z17" s="16"/>
      <c r="AA17" s="16"/>
    </row>
    <row r="18" spans="1:27" ht="12" customHeight="1" x14ac:dyDescent="0.2">
      <c r="A18" s="18" t="s">
        <v>135</v>
      </c>
      <c r="B18" s="19">
        <v>17</v>
      </c>
      <c r="C18" s="19">
        <v>64</v>
      </c>
      <c r="D18" s="19">
        <v>59</v>
      </c>
      <c r="E18" s="19">
        <v>9</v>
      </c>
      <c r="F18" s="19">
        <v>14</v>
      </c>
      <c r="G18" s="19">
        <f t="shared" si="0"/>
        <v>10</v>
      </c>
      <c r="H18" s="19">
        <v>3</v>
      </c>
      <c r="I18" s="19">
        <v>0</v>
      </c>
      <c r="J18" s="19">
        <v>1</v>
      </c>
      <c r="K18" s="19">
        <v>11</v>
      </c>
      <c r="L18" s="19">
        <v>0</v>
      </c>
      <c r="M18" s="19">
        <v>5</v>
      </c>
      <c r="N18" s="19">
        <v>12</v>
      </c>
      <c r="O18" s="19">
        <v>0</v>
      </c>
      <c r="P18" s="19">
        <v>0</v>
      </c>
      <c r="Q18" s="19">
        <v>6</v>
      </c>
      <c r="R18" s="19">
        <v>0</v>
      </c>
      <c r="S18" s="19">
        <v>0.23699999999999999</v>
      </c>
      <c r="T18" s="19">
        <v>0.29699999999999999</v>
      </c>
      <c r="U18" s="19">
        <v>0.33900000000000002</v>
      </c>
      <c r="V18" s="19">
        <v>0.63600000000000001</v>
      </c>
      <c r="W18" s="16"/>
      <c r="X18" s="16"/>
      <c r="Y18" s="16"/>
      <c r="Z18" s="16"/>
      <c r="AA18" s="16"/>
    </row>
    <row r="19" spans="1:27" ht="12" customHeight="1" x14ac:dyDescent="0.2">
      <c r="A19" s="18" t="s">
        <v>152</v>
      </c>
      <c r="B19" s="19">
        <v>8</v>
      </c>
      <c r="C19" s="19">
        <v>30</v>
      </c>
      <c r="D19" s="19">
        <v>26</v>
      </c>
      <c r="E19" s="19">
        <v>7</v>
      </c>
      <c r="F19" s="19">
        <v>8</v>
      </c>
      <c r="G19" s="19">
        <f t="shared" si="0"/>
        <v>6</v>
      </c>
      <c r="H19" s="19">
        <v>2</v>
      </c>
      <c r="I19" s="19">
        <v>0</v>
      </c>
      <c r="J19" s="19">
        <v>0</v>
      </c>
      <c r="K19" s="19">
        <v>6</v>
      </c>
      <c r="L19" s="19">
        <v>0</v>
      </c>
      <c r="M19" s="19">
        <v>3</v>
      </c>
      <c r="N19" s="19">
        <v>7</v>
      </c>
      <c r="O19" s="19">
        <v>0</v>
      </c>
      <c r="P19" s="19">
        <v>1</v>
      </c>
      <c r="Q19" s="19">
        <v>0</v>
      </c>
      <c r="R19" s="19">
        <v>1</v>
      </c>
      <c r="S19" s="19">
        <v>0.308</v>
      </c>
      <c r="T19" s="19">
        <v>0.36699999999999999</v>
      </c>
      <c r="U19" s="19">
        <v>0.38500000000000001</v>
      </c>
      <c r="V19" s="19">
        <v>0.751</v>
      </c>
      <c r="W19" s="16"/>
      <c r="X19" s="16"/>
      <c r="Y19" s="16"/>
      <c r="Z19" s="16"/>
      <c r="AA19" s="16"/>
    </row>
    <row r="20" spans="1:27" ht="12" customHeight="1" x14ac:dyDescent="0.2">
      <c r="A20" s="18" t="s">
        <v>164</v>
      </c>
      <c r="B20" s="19">
        <v>5</v>
      </c>
      <c r="C20" s="19">
        <v>12</v>
      </c>
      <c r="D20" s="19">
        <v>6</v>
      </c>
      <c r="E20" s="19">
        <v>3</v>
      </c>
      <c r="F20" s="19">
        <v>1</v>
      </c>
      <c r="G20" s="19">
        <f t="shared" si="0"/>
        <v>0</v>
      </c>
      <c r="H20" s="19">
        <v>1</v>
      </c>
      <c r="I20" s="19">
        <v>0</v>
      </c>
      <c r="J20" s="19">
        <v>0</v>
      </c>
      <c r="K20" s="19">
        <v>2</v>
      </c>
      <c r="L20" s="19">
        <v>1</v>
      </c>
      <c r="M20" s="19">
        <v>4</v>
      </c>
      <c r="N20" s="19">
        <v>1</v>
      </c>
      <c r="O20" s="19">
        <v>0</v>
      </c>
      <c r="P20" s="19">
        <v>1</v>
      </c>
      <c r="Q20" s="19">
        <v>2</v>
      </c>
      <c r="R20" s="19">
        <v>0</v>
      </c>
      <c r="S20" s="19">
        <v>0.16700000000000001</v>
      </c>
      <c r="T20" s="19">
        <v>0.5</v>
      </c>
      <c r="U20" s="19">
        <v>0.33300000000000002</v>
      </c>
      <c r="V20" s="19">
        <v>0.83299999999999996</v>
      </c>
      <c r="W20" s="16"/>
      <c r="X20" s="16"/>
      <c r="Y20" s="16"/>
      <c r="Z20" s="16"/>
      <c r="AA20" s="16"/>
    </row>
    <row r="21" spans="1:27" ht="12" customHeight="1" x14ac:dyDescent="0.2">
      <c r="A21" s="18" t="s">
        <v>145</v>
      </c>
      <c r="B21" s="19">
        <v>20</v>
      </c>
      <c r="C21" s="19">
        <v>69</v>
      </c>
      <c r="D21" s="19">
        <v>58</v>
      </c>
      <c r="E21" s="19">
        <v>21</v>
      </c>
      <c r="F21" s="19">
        <v>23</v>
      </c>
      <c r="G21" s="19">
        <f t="shared" si="0"/>
        <v>15</v>
      </c>
      <c r="H21" s="19">
        <v>5</v>
      </c>
      <c r="I21" s="19">
        <v>3</v>
      </c>
      <c r="J21" s="19">
        <v>0</v>
      </c>
      <c r="K21" s="19">
        <v>16</v>
      </c>
      <c r="L21" s="19">
        <v>0</v>
      </c>
      <c r="M21" s="19">
        <v>10</v>
      </c>
      <c r="N21" s="19">
        <v>11</v>
      </c>
      <c r="O21" s="19">
        <v>1</v>
      </c>
      <c r="P21" s="19">
        <v>0</v>
      </c>
      <c r="Q21" s="19">
        <v>2</v>
      </c>
      <c r="R21" s="19">
        <v>1</v>
      </c>
      <c r="S21" s="19">
        <v>0.39700000000000002</v>
      </c>
      <c r="T21" s="19">
        <v>0.48499999999999999</v>
      </c>
      <c r="U21" s="19">
        <v>0.58599999999999997</v>
      </c>
      <c r="V21" s="19">
        <v>1.0720000000000001</v>
      </c>
      <c r="W21" s="16"/>
      <c r="X21" s="16"/>
      <c r="Y21" s="16"/>
      <c r="Z21" s="16"/>
      <c r="AA21" s="16"/>
    </row>
    <row r="22" spans="1:27" ht="12" customHeight="1" x14ac:dyDescent="0.2">
      <c r="A22" s="18" t="s">
        <v>175</v>
      </c>
      <c r="B22" s="19">
        <v>10</v>
      </c>
      <c r="C22" s="19">
        <v>32</v>
      </c>
      <c r="D22" s="19">
        <v>27</v>
      </c>
      <c r="E22" s="19">
        <v>5</v>
      </c>
      <c r="F22" s="19">
        <v>5</v>
      </c>
      <c r="G22" s="19">
        <f>(F22)-H22-I22-J22</f>
        <v>5</v>
      </c>
      <c r="H22" s="19">
        <v>0</v>
      </c>
      <c r="I22" s="19">
        <v>0</v>
      </c>
      <c r="J22" s="19">
        <v>0</v>
      </c>
      <c r="K22" s="19">
        <v>2</v>
      </c>
      <c r="L22" s="19">
        <v>3</v>
      </c>
      <c r="M22" s="19">
        <v>1</v>
      </c>
      <c r="N22" s="19">
        <v>4</v>
      </c>
      <c r="O22" s="19">
        <v>0</v>
      </c>
      <c r="P22" s="19">
        <v>1</v>
      </c>
      <c r="Q22" s="19">
        <v>0</v>
      </c>
      <c r="R22" s="19">
        <v>0</v>
      </c>
      <c r="S22" s="19">
        <v>0.185</v>
      </c>
      <c r="T22" s="19">
        <v>0.28100000000000003</v>
      </c>
      <c r="U22" s="19">
        <v>0.185</v>
      </c>
      <c r="V22" s="19">
        <v>0.46600000000000003</v>
      </c>
      <c r="W22" s="16"/>
      <c r="X22" s="16"/>
      <c r="Y22" s="16"/>
      <c r="Z22" s="16"/>
      <c r="AA22" s="16"/>
    </row>
    <row r="23" spans="1:27" ht="12" customHeight="1" x14ac:dyDescent="0.2">
      <c r="A23" s="18" t="s">
        <v>158</v>
      </c>
      <c r="B23" s="19">
        <v>9</v>
      </c>
      <c r="C23" s="19">
        <v>25</v>
      </c>
      <c r="D23" s="19">
        <v>24</v>
      </c>
      <c r="E23" s="19">
        <v>6</v>
      </c>
      <c r="F23" s="19">
        <v>8</v>
      </c>
      <c r="G23" s="19">
        <f t="shared" si="0"/>
        <v>8</v>
      </c>
      <c r="H23" s="19">
        <v>0</v>
      </c>
      <c r="I23" s="19">
        <v>0</v>
      </c>
      <c r="J23" s="19">
        <v>0</v>
      </c>
      <c r="K23" s="19">
        <v>3</v>
      </c>
      <c r="L23" s="19">
        <v>0</v>
      </c>
      <c r="M23" s="19">
        <v>0</v>
      </c>
      <c r="N23" s="19">
        <v>4</v>
      </c>
      <c r="O23" s="19">
        <v>1</v>
      </c>
      <c r="P23" s="19">
        <v>0</v>
      </c>
      <c r="Q23" s="19">
        <v>0</v>
      </c>
      <c r="R23" s="19">
        <v>0</v>
      </c>
      <c r="S23" s="19">
        <v>0.33300000000000002</v>
      </c>
      <c r="T23" s="19">
        <v>0.33300000000000002</v>
      </c>
      <c r="U23" s="19">
        <v>0.33300000000000002</v>
      </c>
      <c r="V23" s="19">
        <v>0.66700000000000004</v>
      </c>
      <c r="W23" s="16"/>
      <c r="X23" s="16"/>
      <c r="Y23" s="16"/>
      <c r="Z23" s="16"/>
      <c r="AA23" s="16"/>
    </row>
    <row r="24" spans="1:27" ht="12" customHeight="1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7" ht="12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7" ht="12" customHeight="1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7" ht="12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7" ht="12" customHeight="1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7" ht="12" customHeight="1" x14ac:dyDescent="0.2">
      <c r="A29" s="16"/>
      <c r="B29" s="16"/>
      <c r="C29" s="16"/>
      <c r="D29" s="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7" ht="12" customHeight="1" x14ac:dyDescent="0.2">
      <c r="V30" s="16"/>
      <c r="W30" s="16"/>
      <c r="X30" s="16"/>
      <c r="Y30" s="16"/>
      <c r="Z30" s="16"/>
    </row>
    <row r="31" spans="1:27" ht="12" customHeight="1" x14ac:dyDescent="0.2">
      <c r="V31" s="16"/>
      <c r="W31" s="16"/>
      <c r="X31" s="16"/>
      <c r="Y31" s="16"/>
      <c r="Z31" s="16"/>
    </row>
    <row r="32" spans="1:27" ht="12" customHeight="1" x14ac:dyDescent="0.2">
      <c r="V32" s="16"/>
      <c r="W32" s="16"/>
      <c r="X32" s="16"/>
      <c r="Y32" s="16"/>
      <c r="Z32" s="16"/>
    </row>
    <row r="33" spans="1:26" ht="12" customHeight="1" x14ac:dyDescent="0.2">
      <c r="V33" s="16"/>
      <c r="W33" s="16"/>
      <c r="X33" s="16"/>
      <c r="Y33" s="16"/>
      <c r="Z33" s="16"/>
    </row>
    <row r="34" spans="1:26" ht="12" customHeight="1" x14ac:dyDescent="0.2">
      <c r="V34" s="16"/>
      <c r="W34" s="16"/>
      <c r="X34" s="16"/>
      <c r="Y34" s="16"/>
      <c r="Z34" s="16"/>
    </row>
    <row r="35" spans="1:26" ht="12" customHeight="1" x14ac:dyDescent="0.2">
      <c r="A35" s="22" t="s">
        <v>0</v>
      </c>
      <c r="B35" s="22" t="s">
        <v>1</v>
      </c>
      <c r="C35" s="22" t="s">
        <v>228</v>
      </c>
      <c r="D35" s="22" t="s">
        <v>229</v>
      </c>
      <c r="E35" s="22" t="s">
        <v>230</v>
      </c>
      <c r="F35" s="22" t="s">
        <v>231</v>
      </c>
      <c r="G35" s="22" t="s">
        <v>232</v>
      </c>
      <c r="H35" s="22" t="s">
        <v>233</v>
      </c>
      <c r="I35" s="22" t="s">
        <v>234</v>
      </c>
      <c r="J35" s="22" t="s">
        <v>235</v>
      </c>
      <c r="K35" s="22" t="s">
        <v>236</v>
      </c>
      <c r="L35" s="22" t="s">
        <v>5</v>
      </c>
      <c r="M35" s="22" t="s">
        <v>4</v>
      </c>
      <c r="N35" s="22" t="s">
        <v>237</v>
      </c>
      <c r="O35" s="22" t="s">
        <v>8</v>
      </c>
      <c r="P35" s="22" t="s">
        <v>10</v>
      </c>
      <c r="Q35" s="22" t="s">
        <v>11</v>
      </c>
      <c r="R35" s="22" t="s">
        <v>12</v>
      </c>
      <c r="S35" s="22" t="s">
        <v>238</v>
      </c>
      <c r="T35" s="22" t="s">
        <v>239</v>
      </c>
      <c r="U35" s="22" t="s">
        <v>240</v>
      </c>
      <c r="V35" s="16"/>
      <c r="W35" s="16"/>
      <c r="X35" s="16"/>
      <c r="Y35" s="16"/>
      <c r="Z35" s="16"/>
    </row>
    <row r="36" spans="1:26" ht="12" customHeight="1" x14ac:dyDescent="0.2">
      <c r="A36" s="9" t="s">
        <v>29</v>
      </c>
      <c r="B36" s="23">
        <v>7</v>
      </c>
      <c r="C36" s="23">
        <v>6</v>
      </c>
      <c r="D36" s="23">
        <v>3</v>
      </c>
      <c r="E36" s="23">
        <v>1</v>
      </c>
      <c r="F36" s="23">
        <v>5</v>
      </c>
      <c r="G36" s="23">
        <v>0</v>
      </c>
      <c r="H36" s="23">
        <v>0</v>
      </c>
      <c r="I36" s="23">
        <v>0</v>
      </c>
      <c r="J36" s="23">
        <v>45</v>
      </c>
      <c r="K36" s="23">
        <v>179</v>
      </c>
      <c r="L36" s="23">
        <v>33</v>
      </c>
      <c r="M36" s="23">
        <v>8</v>
      </c>
      <c r="N36" s="23">
        <v>7</v>
      </c>
      <c r="O36" s="23">
        <v>0</v>
      </c>
      <c r="P36" s="23">
        <v>0</v>
      </c>
      <c r="Q36" s="23">
        <v>7</v>
      </c>
      <c r="R36" s="23">
        <v>58</v>
      </c>
      <c r="S36" s="23">
        <v>0.89</v>
      </c>
      <c r="T36" s="23">
        <v>0.192</v>
      </c>
      <c r="U36" s="23">
        <v>1.0900000000000001</v>
      </c>
      <c r="V36" s="16"/>
      <c r="W36" s="16"/>
      <c r="X36" s="16"/>
      <c r="Y36" s="16"/>
      <c r="Z36" s="16"/>
    </row>
    <row r="37" spans="1:26" ht="12" customHeight="1" x14ac:dyDescent="0.2">
      <c r="A37" s="9" t="s">
        <v>71</v>
      </c>
      <c r="B37" s="23">
        <v>4</v>
      </c>
      <c r="C37" s="23">
        <v>3</v>
      </c>
      <c r="D37" s="23">
        <v>0</v>
      </c>
      <c r="E37" s="23">
        <v>0</v>
      </c>
      <c r="F37" s="23">
        <v>1</v>
      </c>
      <c r="G37" s="23">
        <v>0</v>
      </c>
      <c r="H37" s="23">
        <v>0</v>
      </c>
      <c r="I37" s="23">
        <v>0</v>
      </c>
      <c r="J37" s="23">
        <v>9</v>
      </c>
      <c r="K37" s="23">
        <v>48</v>
      </c>
      <c r="L37" s="23">
        <v>8</v>
      </c>
      <c r="M37" s="23">
        <v>8</v>
      </c>
      <c r="N37" s="23">
        <v>6</v>
      </c>
      <c r="O37" s="23">
        <v>0</v>
      </c>
      <c r="P37" s="23">
        <v>2</v>
      </c>
      <c r="Q37" s="23">
        <v>8</v>
      </c>
      <c r="R37" s="23">
        <v>7</v>
      </c>
      <c r="S37" s="23">
        <v>1.78</v>
      </c>
      <c r="T37" s="23">
        <v>0.21099999999999999</v>
      </c>
      <c r="U37" s="23">
        <v>4.67</v>
      </c>
      <c r="V37" s="16"/>
      <c r="W37" s="16"/>
      <c r="X37" s="16"/>
      <c r="Y37" s="16"/>
      <c r="Z37" s="16"/>
    </row>
    <row r="38" spans="1:26" ht="12" customHeight="1" x14ac:dyDescent="0.2">
      <c r="A38" s="9" t="s">
        <v>86</v>
      </c>
      <c r="B38" s="23">
        <v>8</v>
      </c>
      <c r="C38" s="23">
        <v>7</v>
      </c>
      <c r="D38" s="23">
        <v>1</v>
      </c>
      <c r="E38" s="23">
        <v>0</v>
      </c>
      <c r="F38" s="23">
        <v>2</v>
      </c>
      <c r="G38" s="23">
        <v>2</v>
      </c>
      <c r="H38" s="23">
        <v>0</v>
      </c>
      <c r="I38" s="23">
        <v>0</v>
      </c>
      <c r="J38" s="23">
        <v>32</v>
      </c>
      <c r="K38" s="23">
        <v>161</v>
      </c>
      <c r="L38" s="23">
        <v>47</v>
      </c>
      <c r="M38" s="23">
        <v>31</v>
      </c>
      <c r="N38" s="23">
        <v>21</v>
      </c>
      <c r="O38" s="23">
        <v>1</v>
      </c>
      <c r="P38" s="23">
        <v>2</v>
      </c>
      <c r="Q38" s="23">
        <v>12</v>
      </c>
      <c r="R38" s="23">
        <v>24</v>
      </c>
      <c r="S38" s="23">
        <v>1.84</v>
      </c>
      <c r="T38" s="23">
        <v>0.32</v>
      </c>
      <c r="U38" s="23">
        <v>4.59</v>
      </c>
      <c r="V38" s="16"/>
      <c r="W38" s="16"/>
      <c r="X38" s="16"/>
      <c r="Y38" s="16"/>
      <c r="Z38" s="16"/>
    </row>
    <row r="39" spans="1:26" ht="12" customHeight="1" x14ac:dyDescent="0.2">
      <c r="A39" s="9" t="s">
        <v>87</v>
      </c>
      <c r="B39" s="23">
        <v>6</v>
      </c>
      <c r="C39" s="23">
        <v>2</v>
      </c>
      <c r="D39" s="23">
        <v>0</v>
      </c>
      <c r="E39" s="23">
        <v>0</v>
      </c>
      <c r="F39" s="23">
        <v>1</v>
      </c>
      <c r="G39" s="23">
        <v>1</v>
      </c>
      <c r="H39" s="23">
        <v>0</v>
      </c>
      <c r="I39" s="23">
        <v>0</v>
      </c>
      <c r="J39" s="23">
        <v>11</v>
      </c>
      <c r="K39" s="23">
        <v>55</v>
      </c>
      <c r="L39" s="23">
        <v>14</v>
      </c>
      <c r="M39" s="23">
        <v>9</v>
      </c>
      <c r="N39" s="23">
        <v>5</v>
      </c>
      <c r="O39" s="23">
        <v>0</v>
      </c>
      <c r="P39" s="23">
        <v>2</v>
      </c>
      <c r="Q39" s="23">
        <v>4</v>
      </c>
      <c r="R39" s="23">
        <v>12</v>
      </c>
      <c r="S39" s="23">
        <v>1.64</v>
      </c>
      <c r="T39" s="23">
        <v>0.28599999999999998</v>
      </c>
      <c r="U39" s="23">
        <v>3.18</v>
      </c>
      <c r="V39" s="16"/>
      <c r="W39" s="16"/>
      <c r="X39" s="16"/>
      <c r="Y39" s="16"/>
      <c r="Z39" s="16"/>
    </row>
    <row r="40" spans="1:26" ht="12" customHeight="1" x14ac:dyDescent="0.2">
      <c r="A40" s="9" t="s">
        <v>93</v>
      </c>
      <c r="B40" s="23">
        <v>5</v>
      </c>
      <c r="C40" s="23">
        <v>0</v>
      </c>
      <c r="D40" s="23">
        <v>0</v>
      </c>
      <c r="E40" s="23">
        <v>0</v>
      </c>
      <c r="F40" s="23">
        <v>1</v>
      </c>
      <c r="G40" s="23">
        <v>0</v>
      </c>
      <c r="H40" s="23">
        <v>0</v>
      </c>
      <c r="I40" s="23">
        <v>0</v>
      </c>
      <c r="J40" s="23">
        <v>6</v>
      </c>
      <c r="K40" s="23">
        <v>34</v>
      </c>
      <c r="L40" s="23">
        <v>2</v>
      </c>
      <c r="M40" s="23">
        <v>5</v>
      </c>
      <c r="N40" s="23">
        <v>4</v>
      </c>
      <c r="O40" s="23">
        <v>0</v>
      </c>
      <c r="P40" s="23">
        <v>4</v>
      </c>
      <c r="Q40" s="23">
        <v>11</v>
      </c>
      <c r="R40" s="23">
        <v>3</v>
      </c>
      <c r="S40" s="23">
        <v>2.17</v>
      </c>
      <c r="T40" s="23">
        <v>0.105</v>
      </c>
      <c r="U40" s="23">
        <v>4.67</v>
      </c>
      <c r="V40" s="16"/>
      <c r="W40" s="16"/>
      <c r="X40" s="16"/>
      <c r="Y40" s="16"/>
      <c r="Z40" s="16"/>
    </row>
    <row r="41" spans="1:26" ht="12" customHeight="1" x14ac:dyDescent="0.2">
      <c r="A41" s="9" t="s">
        <v>94</v>
      </c>
      <c r="B41" s="23">
        <v>3</v>
      </c>
      <c r="C41" s="23">
        <v>0</v>
      </c>
      <c r="D41" s="23">
        <v>0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6</v>
      </c>
      <c r="K41" s="23">
        <v>27</v>
      </c>
      <c r="L41" s="23">
        <v>3</v>
      </c>
      <c r="M41" s="23">
        <v>2</v>
      </c>
      <c r="N41" s="23">
        <v>2</v>
      </c>
      <c r="O41" s="23">
        <v>0</v>
      </c>
      <c r="P41" s="23">
        <v>1</v>
      </c>
      <c r="Q41" s="23">
        <v>5</v>
      </c>
      <c r="R41" s="23">
        <v>9</v>
      </c>
      <c r="S41" s="23">
        <v>1.33</v>
      </c>
      <c r="T41" s="23">
        <v>0.14299999999999999</v>
      </c>
      <c r="U41" s="23">
        <v>2.33</v>
      </c>
      <c r="V41" s="16"/>
      <c r="W41" s="16"/>
      <c r="X41" s="16"/>
      <c r="Y41" s="16"/>
      <c r="Z41" s="16"/>
    </row>
    <row r="42" spans="1:26" ht="12" customHeight="1" x14ac:dyDescent="0.2">
      <c r="A42" s="9" t="s">
        <v>134</v>
      </c>
      <c r="B42" s="23">
        <v>7</v>
      </c>
      <c r="C42" s="23">
        <v>6</v>
      </c>
      <c r="D42" s="23">
        <v>0</v>
      </c>
      <c r="E42" s="23">
        <v>0</v>
      </c>
      <c r="F42" s="23">
        <v>2</v>
      </c>
      <c r="G42" s="23">
        <v>1</v>
      </c>
      <c r="H42" s="23">
        <v>0</v>
      </c>
      <c r="I42" s="23">
        <v>0</v>
      </c>
      <c r="J42" s="23">
        <v>31.2</v>
      </c>
      <c r="K42" s="23">
        <v>159</v>
      </c>
      <c r="L42" s="23">
        <v>34</v>
      </c>
      <c r="M42" s="23">
        <v>20</v>
      </c>
      <c r="N42" s="23">
        <v>10</v>
      </c>
      <c r="O42" s="23">
        <v>1</v>
      </c>
      <c r="P42" s="23">
        <v>3</v>
      </c>
      <c r="Q42" s="23">
        <v>16</v>
      </c>
      <c r="R42" s="23">
        <v>31</v>
      </c>
      <c r="S42" s="23">
        <v>1.58</v>
      </c>
      <c r="T42" s="23">
        <v>0.24299999999999999</v>
      </c>
      <c r="U42" s="23">
        <v>2.21</v>
      </c>
      <c r="V42" s="16"/>
      <c r="W42" s="16"/>
      <c r="X42" s="16"/>
      <c r="Y42" s="16"/>
      <c r="Z42" s="16"/>
    </row>
    <row r="43" spans="1:26" ht="12" customHeight="1" x14ac:dyDescent="0.2">
      <c r="A43" s="9" t="s">
        <v>152</v>
      </c>
      <c r="B43" s="23">
        <v>3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3.1</v>
      </c>
      <c r="K43" s="23">
        <v>22</v>
      </c>
      <c r="L43" s="23">
        <v>5</v>
      </c>
      <c r="M43" s="23">
        <v>6</v>
      </c>
      <c r="N43" s="23">
        <v>5</v>
      </c>
      <c r="O43" s="23">
        <v>0</v>
      </c>
      <c r="P43" s="23">
        <v>0</v>
      </c>
      <c r="Q43" s="23">
        <v>6</v>
      </c>
      <c r="R43" s="23">
        <v>4</v>
      </c>
      <c r="S43" s="23">
        <v>3.3</v>
      </c>
      <c r="T43" s="23">
        <v>0.312</v>
      </c>
      <c r="U43" s="23">
        <v>10.5</v>
      </c>
      <c r="V43" s="16"/>
      <c r="W43" s="16"/>
      <c r="X43" s="16"/>
      <c r="Y43" s="16"/>
      <c r="Z43" s="16"/>
    </row>
    <row r="44" spans="1:26" ht="12" customHeight="1" x14ac:dyDescent="0.2">
      <c r="A44" s="9" t="s">
        <v>164</v>
      </c>
      <c r="B44" s="23">
        <v>11</v>
      </c>
      <c r="C44" s="23">
        <v>2</v>
      </c>
      <c r="D44" s="23">
        <v>0</v>
      </c>
      <c r="E44" s="23">
        <v>0</v>
      </c>
      <c r="F44" s="23">
        <v>6</v>
      </c>
      <c r="G44" s="23">
        <v>1</v>
      </c>
      <c r="H44" s="23">
        <v>0</v>
      </c>
      <c r="I44" s="23">
        <v>0</v>
      </c>
      <c r="J44" s="23">
        <v>31.2</v>
      </c>
      <c r="K44" s="23">
        <v>146</v>
      </c>
      <c r="L44" s="23">
        <v>29</v>
      </c>
      <c r="M44" s="23">
        <v>14</v>
      </c>
      <c r="N44" s="23">
        <v>9</v>
      </c>
      <c r="O44" s="14">
        <v>0</v>
      </c>
      <c r="P44" s="23">
        <v>5</v>
      </c>
      <c r="Q44" s="23">
        <v>14</v>
      </c>
      <c r="R44" s="23">
        <v>25</v>
      </c>
      <c r="S44" s="23">
        <v>1.36</v>
      </c>
      <c r="T44" s="23">
        <v>0.22800000000000001</v>
      </c>
      <c r="U44" s="23">
        <v>1.99</v>
      </c>
      <c r="V44" s="16"/>
      <c r="W44" s="16"/>
      <c r="X44" s="16"/>
      <c r="Y44" s="16"/>
      <c r="Z44" s="16"/>
    </row>
    <row r="45" spans="1:26" ht="12" customHeight="1" x14ac:dyDescent="0.2">
      <c r="A45" s="9" t="s">
        <v>145</v>
      </c>
      <c r="B45" s="23">
        <v>9</v>
      </c>
      <c r="C45" s="23">
        <v>0</v>
      </c>
      <c r="D45" s="23">
        <v>0</v>
      </c>
      <c r="E45" s="23">
        <v>0</v>
      </c>
      <c r="F45" s="23">
        <v>1</v>
      </c>
      <c r="G45" s="23">
        <v>1</v>
      </c>
      <c r="H45" s="23">
        <v>3</v>
      </c>
      <c r="I45" s="23">
        <v>3</v>
      </c>
      <c r="J45" s="23">
        <v>9.1999999999999993</v>
      </c>
      <c r="K45" s="23">
        <v>44</v>
      </c>
      <c r="L45" s="23">
        <v>6</v>
      </c>
      <c r="M45" s="23">
        <v>4</v>
      </c>
      <c r="N45" s="23">
        <v>4</v>
      </c>
      <c r="O45" s="23">
        <v>0</v>
      </c>
      <c r="P45" s="23">
        <v>2</v>
      </c>
      <c r="Q45" s="23">
        <v>6</v>
      </c>
      <c r="R45" s="23">
        <v>16</v>
      </c>
      <c r="S45" s="23">
        <v>1.24</v>
      </c>
      <c r="T45" s="23">
        <v>0.16700000000000001</v>
      </c>
      <c r="U45" s="23">
        <v>2.9</v>
      </c>
      <c r="V45" s="16"/>
      <c r="W45" s="16"/>
      <c r="X45" s="16"/>
      <c r="Y45" s="16"/>
      <c r="Z45" s="16"/>
    </row>
    <row r="46" spans="1:26" ht="12" customHeight="1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2" customHeight="1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2" customHeight="1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2" customHeight="1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2" customHeight="1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2" customHeight="1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2" customHeight="1" x14ac:dyDescent="0.2">
      <c r="V52" s="16"/>
      <c r="W52" s="16"/>
      <c r="X52" s="16"/>
      <c r="Y52" s="16"/>
      <c r="Z52" s="16"/>
    </row>
    <row r="53" spans="1:26" ht="12" customHeight="1" x14ac:dyDescent="0.2">
      <c r="V53" s="16"/>
      <c r="W53" s="16"/>
      <c r="X53" s="16"/>
      <c r="Y53" s="16"/>
      <c r="Z53" s="16"/>
    </row>
    <row r="54" spans="1:26" ht="12" customHeight="1" x14ac:dyDescent="0.2">
      <c r="V54" s="16"/>
      <c r="W54" s="16"/>
      <c r="X54" s="16"/>
      <c r="Y54" s="16"/>
      <c r="Z54" s="16"/>
    </row>
    <row r="55" spans="1:26" ht="12" customHeight="1" x14ac:dyDescent="0.2">
      <c r="V55" s="16"/>
      <c r="W55" s="16"/>
      <c r="X55" s="16"/>
      <c r="Y55" s="16"/>
      <c r="Z55" s="16"/>
    </row>
    <row r="56" spans="1:26" ht="12" customHeight="1" x14ac:dyDescent="0.2">
      <c r="V56" s="16"/>
      <c r="W56" s="16"/>
      <c r="X56" s="16"/>
      <c r="Y56" s="16"/>
      <c r="Z56" s="16"/>
    </row>
    <row r="57" spans="1:26" ht="12" customHeight="1" x14ac:dyDescent="0.2">
      <c r="V57" s="16"/>
      <c r="W57" s="16"/>
      <c r="X57" s="16"/>
      <c r="Y57" s="16"/>
      <c r="Z57" s="16"/>
    </row>
    <row r="58" spans="1:26" ht="12" customHeight="1" x14ac:dyDescent="0.2">
      <c r="V58" s="16"/>
      <c r="W58" s="16"/>
      <c r="X58" s="16"/>
      <c r="Y58" s="16"/>
      <c r="Z58" s="16"/>
    </row>
    <row r="59" spans="1:26" ht="12" customHeight="1" x14ac:dyDescent="0.2">
      <c r="V59" s="16"/>
      <c r="W59" s="16"/>
      <c r="X59" s="16"/>
      <c r="Y59" s="16"/>
      <c r="Z59" s="16"/>
    </row>
    <row r="60" spans="1:26" ht="12" customHeight="1" x14ac:dyDescent="0.2">
      <c r="V60" s="16"/>
      <c r="W60" s="16"/>
      <c r="X60" s="16"/>
      <c r="Y60" s="16"/>
      <c r="Z60" s="16"/>
    </row>
    <row r="61" spans="1:26" ht="12" customHeight="1" x14ac:dyDescent="0.2">
      <c r="V61" s="16"/>
      <c r="W61" s="16"/>
      <c r="X61" s="16"/>
      <c r="Y61" s="16"/>
      <c r="Z61" s="16"/>
    </row>
    <row r="62" spans="1:26" ht="12" customHeight="1" x14ac:dyDescent="0.2">
      <c r="V62" s="16"/>
      <c r="W62" s="16"/>
      <c r="X62" s="16"/>
      <c r="Y62" s="16"/>
      <c r="Z62" s="16"/>
    </row>
    <row r="63" spans="1:26" ht="12" customHeight="1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2" customHeight="1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2" customHeight="1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2" customHeight="1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2" customHeight="1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2" customHeight="1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2" customHeight="1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2" customHeight="1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2" customHeight="1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2" customHeight="1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2" customHeight="1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2" customHeight="1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2" customHeight="1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2" customHeight="1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2" customHeight="1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2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2" customHeight="1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2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2" customHeight="1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2" customHeight="1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2" customHeight="1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2" customHeight="1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2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2" customHeight="1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2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2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2" customHeight="1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2" customHeight="1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2" customHeight="1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2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2" customHeight="1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2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2" customHeight="1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2" customHeight="1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2" customHeight="1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2" customHeight="1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2" customHeight="1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2" customHeight="1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2" customHeight="1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2" customHeight="1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2" customHeight="1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2" customHeight="1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2" customHeight="1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2" customHeight="1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2" customHeight="1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2" customHeight="1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2" customHeight="1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2" customHeight="1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2" customHeight="1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2" customHeight="1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2" customHeight="1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2" customHeight="1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2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2" customHeight="1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2" customHeight="1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2" customHeight="1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2" customHeight="1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2" customHeight="1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2" customHeight="1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2" customHeight="1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2" customHeight="1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2" customHeight="1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2" customHeight="1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2" customHeight="1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2" customHeight="1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2" customHeight="1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2" customHeight="1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2" customHeight="1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2" customHeight="1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2" customHeight="1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2" customHeight="1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2" customHeight="1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2" customHeight="1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2" customHeight="1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2" customHeight="1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2" customHeight="1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2" customHeight="1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2" customHeight="1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2" customHeight="1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2" customHeight="1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2" customHeight="1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2" customHeight="1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2" customHeight="1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2" customHeight="1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2" customHeight="1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2" customHeight="1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2" customHeight="1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2" customHeight="1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2" customHeight="1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2" customHeight="1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2" customHeight="1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2" customHeight="1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2" customHeight="1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2" customHeight="1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2" customHeight="1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2" customHeight="1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2" customHeight="1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2" customHeight="1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2" customHeight="1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2" customHeight="1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2" customHeight="1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2" customHeight="1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2" customHeight="1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2" customHeight="1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2" customHeight="1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2" customHeight="1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2" customHeight="1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2" customHeight="1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2" customHeight="1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2" customHeight="1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2" customHeight="1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2" customHeight="1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2" customHeight="1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2" customHeight="1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2" customHeight="1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2" customHeight="1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2" customHeight="1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2" customHeight="1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2" customHeight="1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2" customHeight="1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2" customHeight="1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2" customHeight="1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2" customHeight="1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2" customHeight="1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2" customHeight="1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2" customHeight="1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2" customHeight="1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2" customHeight="1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2" customHeight="1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2" customHeight="1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2" customHeight="1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2" customHeight="1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2" customHeight="1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2" customHeight="1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2" customHeight="1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2" customHeight="1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2" customHeight="1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2" customHeight="1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2" customHeight="1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2" customHeight="1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2" customHeight="1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2" customHeight="1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2" customHeight="1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2" customHeight="1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2" customHeight="1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2" customHeight="1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2" customHeight="1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2" customHeight="1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2" customHeight="1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2" customHeight="1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2" customHeight="1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2" customHeight="1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2" customHeight="1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2" customHeight="1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2" customHeight="1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2" customHeight="1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2" customHeight="1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2" customHeight="1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2" customHeight="1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2" customHeight="1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2" customHeight="1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2" customHeight="1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2" customHeight="1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2" customHeight="1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2" customHeight="1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2" customHeight="1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2" customHeight="1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2" customHeight="1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2" customHeight="1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2" customHeight="1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2" customHeight="1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2" customHeight="1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2" customHeight="1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2" customHeight="1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2" customHeight="1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2" customHeight="1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2" customHeight="1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2" customHeight="1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2" customHeight="1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2" customHeight="1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2" customHeight="1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2" customHeight="1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2" customHeight="1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2" customHeight="1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2" customHeight="1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2" customHeight="1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2" customHeight="1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2" customHeight="1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2" customHeight="1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2" customHeight="1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2" customHeight="1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2" customHeight="1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2" customHeight="1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2" customHeight="1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2" customHeight="1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2" customHeight="1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2" customHeight="1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2" customHeight="1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2" customHeight="1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2" customHeight="1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2" customHeight="1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2" customHeight="1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2" customHeight="1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2" customHeight="1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2" customHeight="1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2" customHeight="1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2" customHeight="1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2" customHeight="1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2" customHeight="1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2" customHeight="1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2" customHeight="1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2" customHeight="1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2" customHeight="1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2" customHeight="1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2" customHeight="1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2" customHeight="1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2" customHeight="1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2" customHeight="1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2" customHeight="1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2" customHeight="1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2" customHeight="1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2" customHeight="1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2" customHeight="1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2" customHeight="1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2" customHeight="1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2" customHeight="1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2" customHeight="1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2" customHeight="1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2" customHeight="1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2" customHeight="1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2" customHeight="1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2" customHeight="1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2" customHeight="1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2" customHeight="1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2" customHeight="1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2" customHeight="1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2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2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2" customHeight="1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2" customHeight="1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2" customHeight="1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2" customHeight="1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2" customHeight="1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2" customHeight="1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2" customHeight="1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2" customHeight="1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2" customHeight="1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2" customHeight="1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2" customHeight="1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2" customHeight="1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2" customHeight="1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2" customHeight="1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2" customHeight="1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2" customHeight="1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2" customHeight="1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2" customHeight="1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2" customHeight="1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2" customHeight="1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2" customHeight="1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2" customHeight="1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2" customHeight="1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2" customHeight="1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2" customHeight="1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2" customHeight="1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2" customHeight="1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2" customHeight="1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2" customHeight="1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2" customHeight="1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2" customHeight="1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2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2" customHeight="1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2" customHeight="1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2" customHeight="1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2" customHeight="1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2" customHeight="1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2" customHeight="1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2" customHeight="1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2" customHeight="1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2" customHeight="1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2" customHeight="1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2" customHeight="1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2" customHeight="1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2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2" customHeight="1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2" customHeight="1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2" customHeight="1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2" customHeight="1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2" customHeight="1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2" customHeight="1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2" customHeight="1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2" customHeight="1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2" customHeight="1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2" customHeight="1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2" customHeight="1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2" customHeight="1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2" customHeight="1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2" customHeight="1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2" customHeight="1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2" customHeight="1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2" customHeight="1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2" customHeight="1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2" customHeight="1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2" customHeight="1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2" customHeight="1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2" customHeight="1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2" customHeight="1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2" customHeight="1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2" customHeight="1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2" customHeight="1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2" customHeight="1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2" customHeight="1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2" customHeight="1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2" customHeight="1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2" customHeight="1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2" customHeight="1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2" customHeight="1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2" customHeight="1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2" customHeight="1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2" customHeight="1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2" customHeight="1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2" customHeight="1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2" customHeight="1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2" customHeight="1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2" customHeight="1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2" customHeight="1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2" customHeight="1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2" customHeight="1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2" customHeight="1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2" customHeight="1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2" customHeight="1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2" customHeight="1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2" customHeight="1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2" customHeight="1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2" customHeight="1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2" customHeight="1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2" customHeight="1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2" customHeight="1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2" customHeight="1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2" customHeight="1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2" customHeight="1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2" customHeight="1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2" customHeight="1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2" customHeight="1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2" customHeight="1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2" customHeight="1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2" customHeight="1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2" customHeight="1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2" customHeight="1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2" customHeight="1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2" customHeight="1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2" customHeight="1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2" customHeight="1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2" customHeight="1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2" customHeight="1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2" customHeight="1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2" customHeight="1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2" customHeight="1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2" customHeight="1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2" customHeight="1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2" customHeight="1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2" customHeight="1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2" customHeight="1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2" customHeight="1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2" customHeight="1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2" customHeight="1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2" customHeight="1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2" customHeight="1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2" customHeight="1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2" customHeight="1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2" customHeight="1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2" customHeight="1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2" customHeight="1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2" customHeight="1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2" customHeight="1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2" customHeight="1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2" customHeight="1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2" customHeight="1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2" customHeight="1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2" customHeight="1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2" customHeight="1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2" customHeight="1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2" customHeight="1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2" customHeight="1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2" customHeight="1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2" customHeight="1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2" customHeight="1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2" customHeight="1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2" customHeight="1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2" customHeight="1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2" customHeight="1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2" customHeight="1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2" customHeight="1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2" customHeight="1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2" customHeight="1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2" customHeight="1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2" customHeight="1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2" customHeight="1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2" customHeight="1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2" customHeight="1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2" customHeight="1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2" customHeight="1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2" customHeight="1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2" customHeight="1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2" customHeight="1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2" customHeight="1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2" customHeight="1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2" customHeight="1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2" customHeight="1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2" customHeight="1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2" customHeight="1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2" customHeight="1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2" customHeight="1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2" customHeight="1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2" customHeight="1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2" customHeight="1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2" customHeight="1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2" customHeight="1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2" customHeight="1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2" customHeight="1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2" customHeight="1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2" customHeight="1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2" customHeight="1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2" customHeight="1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2" customHeight="1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2" customHeight="1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2" customHeight="1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2" customHeight="1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2" customHeight="1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2" customHeight="1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2" customHeight="1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2" customHeight="1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2" customHeight="1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2" customHeight="1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2" customHeight="1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2" customHeight="1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2" customHeight="1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2" customHeight="1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2" customHeight="1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2" customHeight="1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2" customHeight="1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2" customHeight="1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2" customHeight="1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2" customHeight="1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2" customHeight="1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2" customHeight="1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2" customHeight="1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2" customHeight="1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2" customHeight="1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2" customHeight="1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2" customHeight="1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2" customHeight="1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2" customHeight="1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2" customHeight="1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2" customHeight="1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2" customHeight="1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2" customHeight="1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2" customHeight="1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2" customHeight="1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2" customHeight="1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2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2" customHeight="1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2" customHeight="1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2" customHeight="1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2" customHeight="1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2" customHeight="1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2" customHeight="1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2" customHeight="1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2" customHeight="1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2" customHeight="1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2" customHeight="1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2" customHeight="1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2" customHeight="1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2" customHeight="1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2" customHeight="1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2" customHeight="1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2" customHeight="1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2" customHeight="1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2" customHeight="1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2" customHeight="1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2" customHeight="1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2" customHeight="1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2" customHeight="1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2" customHeight="1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2" customHeight="1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2" customHeight="1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2" customHeight="1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2" customHeight="1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2" customHeight="1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2" customHeight="1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2" customHeight="1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2" customHeight="1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2" customHeight="1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2" customHeight="1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2" customHeight="1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2" customHeight="1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2" customHeight="1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2" customHeight="1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2" customHeight="1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2" customHeight="1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2" customHeight="1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2" customHeight="1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2" customHeight="1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2" customHeight="1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2" customHeight="1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2" customHeight="1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2" customHeight="1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2" customHeight="1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2" customHeight="1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2" customHeight="1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2" customHeight="1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2" customHeight="1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2" customHeight="1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2" customHeight="1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2" customHeight="1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2" customHeight="1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2" customHeight="1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2" customHeight="1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2" customHeight="1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2" customHeight="1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2" customHeight="1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2" customHeight="1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2" customHeight="1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2" customHeight="1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2" customHeight="1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2" customHeight="1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2" customHeight="1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2" customHeight="1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2" customHeight="1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2" customHeight="1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2" customHeight="1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2" customHeight="1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2" customHeight="1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2" customHeight="1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2" customHeight="1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2" customHeight="1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2" customHeight="1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2" customHeight="1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2" customHeight="1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2" customHeight="1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2" customHeight="1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2" customHeight="1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2" customHeight="1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2" customHeight="1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2" customHeight="1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2" customHeight="1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2" customHeight="1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2" customHeight="1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2" customHeight="1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2" customHeight="1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2" customHeight="1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2" customHeight="1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2" customHeight="1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2" customHeight="1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2" customHeight="1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2" customHeight="1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2" customHeight="1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2" customHeight="1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2" customHeight="1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2" customHeight="1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2" customHeight="1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2" customHeight="1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2" customHeight="1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2" customHeight="1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2" customHeight="1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2" customHeight="1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2" customHeight="1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2" customHeight="1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2" customHeight="1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2" customHeight="1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2" customHeight="1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2" customHeight="1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2" customHeight="1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2" customHeight="1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2" customHeight="1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2" customHeight="1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2" customHeight="1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2" customHeight="1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2" customHeight="1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2" customHeight="1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2" customHeight="1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2" customHeight="1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2" customHeight="1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2" customHeight="1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2" customHeight="1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2" customHeight="1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2" customHeight="1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2" customHeight="1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2" customHeight="1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2" customHeight="1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2" customHeight="1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2" customHeight="1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2" customHeight="1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2" customHeight="1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2" customHeight="1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2" customHeight="1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2" customHeight="1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2" customHeight="1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2" customHeight="1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2" customHeight="1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2" customHeight="1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2" customHeight="1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2" customHeight="1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2" customHeight="1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2" customHeight="1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2" customHeight="1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2" customHeight="1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2" customHeight="1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2" customHeight="1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2" customHeight="1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2" customHeight="1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2" customHeight="1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2" customHeight="1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2" customHeight="1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2" customHeight="1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2" customHeight="1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2" customHeight="1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2" customHeight="1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2" customHeight="1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2" customHeight="1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2" customHeight="1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2" customHeight="1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2" customHeight="1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2" customHeight="1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2" customHeight="1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2" customHeight="1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2" customHeight="1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2" customHeight="1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2" customHeight="1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2" customHeight="1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2" customHeight="1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2" customHeight="1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2" customHeight="1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2" customHeight="1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2" customHeight="1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2" customHeight="1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2" customHeight="1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2" customHeight="1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2" customHeight="1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2" customHeight="1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2" customHeight="1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2" customHeight="1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2" customHeight="1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2" customHeight="1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2" customHeight="1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2" customHeight="1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2" customHeight="1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2" customHeight="1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2" customHeight="1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2" customHeight="1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2" customHeight="1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2" customHeight="1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2" customHeight="1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2" customHeight="1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2" customHeight="1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2" customHeight="1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2" customHeight="1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2" customHeight="1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2" customHeight="1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2" customHeight="1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2" customHeight="1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2" customHeight="1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2" customHeight="1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2" customHeight="1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2" customHeight="1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2" customHeight="1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2" customHeight="1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2" customHeight="1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2" customHeight="1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2" customHeight="1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2" customHeight="1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2" customHeight="1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2" customHeight="1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2" customHeight="1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2" customHeight="1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2" customHeight="1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2" customHeight="1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2" customHeight="1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2" customHeight="1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2" customHeight="1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2" customHeight="1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2" customHeight="1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2" customHeight="1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2" customHeight="1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2" customHeight="1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2" customHeight="1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2" customHeight="1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2" customHeight="1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2" customHeight="1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2" customHeight="1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2" customHeight="1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2" customHeight="1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2" customHeight="1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2" customHeight="1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2" customHeight="1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2" customHeight="1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2" customHeight="1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2" customHeight="1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2" customHeight="1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2" customHeight="1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2" customHeight="1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2" customHeight="1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2" customHeight="1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2" customHeight="1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2" customHeight="1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2" customHeight="1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2" customHeight="1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2" customHeight="1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2" customHeight="1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2" customHeight="1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2" customHeight="1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2" customHeight="1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2" customHeight="1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2" customHeight="1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2" customHeight="1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2" customHeight="1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2" customHeight="1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2" customHeight="1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2" customHeight="1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2" customHeight="1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2" customHeight="1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2" customHeight="1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2" customHeight="1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2" customHeight="1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2" customHeight="1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2" customHeight="1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2" customHeight="1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2" customHeight="1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2" customHeight="1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2" customHeight="1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2" customHeight="1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2" customHeight="1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2" customHeight="1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2" customHeight="1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2" customHeight="1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2" customHeight="1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2" customHeight="1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2" customHeight="1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2" customHeight="1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2" customHeight="1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2" customHeight="1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2" customHeight="1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2" customHeight="1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2" customHeight="1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2" customHeight="1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2" customHeight="1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2" customHeight="1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2" customHeight="1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2" customHeight="1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2" customHeight="1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2" customHeight="1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2" customHeight="1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2" customHeight="1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2" customHeight="1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2" customHeight="1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2" customHeight="1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2" customHeight="1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2" customHeight="1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2" customHeight="1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2" customHeight="1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2" customHeight="1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2" customHeight="1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2" customHeight="1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2" customHeight="1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2" customHeight="1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2" customHeight="1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2" customHeight="1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2" customHeight="1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2" customHeight="1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2" customHeight="1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2" customHeight="1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2" customHeight="1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2" customHeight="1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2" customHeight="1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2" customHeight="1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2" customHeight="1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2" customHeight="1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2" customHeight="1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2" customHeight="1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2" customHeight="1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2" customHeight="1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2" customHeight="1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2" customHeight="1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2" customHeight="1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2" customHeight="1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2" customHeight="1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2" customHeight="1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2" customHeight="1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2" customHeight="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2" customHeight="1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2" customHeight="1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2" customHeight="1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2" customHeight="1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2" customHeight="1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2" customHeight="1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2" customHeight="1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2" customHeight="1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2" customHeight="1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2" customHeight="1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2" customHeight="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2" customHeight="1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2" customHeight="1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2" customHeight="1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2" customHeight="1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2" customHeight="1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2" customHeight="1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2" customHeight="1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2" customHeight="1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2" customHeight="1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2" customHeight="1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2" customHeight="1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2" customHeight="1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2" customHeight="1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2" customHeight="1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2" customHeight="1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2" customHeight="1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2" customHeight="1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2" customHeight="1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2" customHeight="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2" customHeight="1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2" customHeight="1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2" customHeight="1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2" customHeight="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2" customHeight="1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2" customHeight="1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2" customHeight="1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2" customHeight="1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2" customHeight="1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2" customHeight="1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2" customHeight="1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2" customHeight="1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2" customHeight="1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2" customHeight="1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2" customHeight="1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2" customHeight="1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2" customHeight="1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2" customHeight="1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2" customHeight="1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2" customHeight="1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2" customHeight="1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2" customHeight="1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2" customHeight="1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2" customHeight="1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2" customHeight="1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2" customHeight="1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2" customHeight="1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2" customHeight="1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2" customHeight="1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2" customHeight="1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2" customHeight="1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2" customHeight="1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2" customHeight="1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2" customHeight="1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2" customHeight="1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2" customHeight="1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2" customHeight="1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2" customHeight="1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2" customHeight="1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2" customHeight="1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2" customHeight="1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2" customHeight="1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2" customHeight="1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2" customHeight="1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2" customHeight="1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2" customHeight="1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2" customHeight="1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2" customHeight="1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2" customHeight="1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2" customHeight="1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2" customHeight="1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2" customHeight="1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2" customHeight="1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2" customHeight="1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2" customHeight="1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2" customHeight="1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2" customHeight="1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2" customHeight="1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2" customHeight="1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2" customHeight="1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2" customHeight="1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2" customHeight="1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2" customHeight="1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2" customHeight="1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2" customHeight="1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2" customHeight="1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2" customHeight="1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2" customHeight="1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2" customHeight="1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2" customHeight="1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2" customHeight="1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2" customHeight="1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2" customHeight="1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2" customHeight="1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2" customHeight="1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2" customHeight="1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2" customHeight="1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2" customHeight="1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2" customHeight="1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2" customHeight="1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2" customHeight="1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2" customHeight="1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2" customHeight="1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2" customHeight="1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2" customHeight="1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2" customHeight="1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2" customHeight="1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2" customHeight="1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2" customHeight="1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2" customHeight="1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2" customHeight="1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2" customHeight="1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2" customHeight="1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2" customHeight="1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D x T U 3 4 p H o q k A A A A 9 Q A A A B I A H A B D b 2 5 m a W c v U G F j a 2 F n Z S 5 4 b W w g o h g A K K A U A A A A A A A A A A A A A A A A A A A A A A A A A A A A h Y 9 N D o I w F I S v Q r q n R f y J k k d Z u J X E h G j c N q V C I z w M L Z a 7 u f B I X k G M o u 5 c z n z f Y u Z + v U H S 1 5 V 3 U a 3 R D c Z k Q g P i K Z R N r r G I S W e P / p I k H L Z C n k S h v E F G E / U m j 0 l p 7 T l i z D l H 3 Z Q 2 b c H C I J i w Q 7 r J Z K l q Q T 6 y / i / 7 G o 0 V K B X h s H + N 4 S F d z e l i N k w C N n a Q a v z y c G B P + l P C u q t s 1 y q u 0 N 9 l w M Y I 7 H 2 B P w B Q S w M E F A A C A A g A G D x T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g 8 U 1 M o i k e 4 D g A A A B E A A A A T A B w A R m 9 y b X V s Y X M v U 2 V j d G l v b j E u b S C i G A A o o B Q A A A A A A A A A A A A A A A A A A A A A A A A A A A A r T k 0 u y c z P U w i G 0 I b W A F B L A Q I t A B Q A A g A I A B g 8 U 1 N + K R 6 K p A A A A P U A A A A S A A A A A A A A A A A A A A A A A A A A A A B D b 2 5 m a W c v U G F j a 2 F n Z S 5 4 b W x Q S w E C L Q A U A A I A C A A Y P F N T D 8 r p q 6 Q A A A D p A A A A E w A A A A A A A A A A A A A A A A D w A A A A W 0 N v b n R l b n R f V H l w Z X N d L n h t b F B L A Q I t A B Q A A g A I A B g 8 U 1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t O V l m l a v I R q O X V 3 u U d 4 B k A A A A A A I A A A A A A A N m A A D A A A A A E A A A A E n f s S F T / Y K s 9 l W z I e L B e 8 o A A A A A B I A A A K A A A A A Q A A A A k b j y K m u s w S i w E a q f W e o x b l A A A A B 8 m T u I i W 1 J v m R S m 8 U y m R q b Z I T F H G K d w H D l 1 1 u B T n k w x Z x D c s / i 3 W l Z W s N K t F C Y 0 2 M k X U U A T j y F Y Q x m / l e W d D v s 0 y y 3 v N Y F t H t U z f 3 U 1 L e N h R Q A A A D X f E c T x B a F D X r y 1 3 / D n u B e q m w C C w = = < / D a t a M a s h u p > 
</file>

<file path=customXml/itemProps1.xml><?xml version="1.0" encoding="utf-8"?>
<ds:datastoreItem xmlns:ds="http://schemas.openxmlformats.org/officeDocument/2006/customXml" ds:itemID="{AF3DF921-2DA9-4B7D-821A-DA1DC41272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Rosters 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Career - Hitting</vt:lpstr>
      <vt:lpstr>Career - Pitching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O'Meara, Jamie J</dc:creator>
  <cp:lastModifiedBy>O'Meara, Jamie J</cp:lastModifiedBy>
  <dcterms:created xsi:type="dcterms:W3CDTF">2019-09-23T19:05:12Z</dcterms:created>
  <dcterms:modified xsi:type="dcterms:W3CDTF">2022-09-22T11:33:45Z</dcterms:modified>
</cp:coreProperties>
</file>